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'1-2'!$A$1:$J$24</definedName>
    <definedName name="_xlnm.Print_Area" localSheetId="7">'3-2'!$A$2:$F$18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<sst xmlns="http://schemas.openxmlformats.org/spreadsheetml/2006/main" count="555" uniqueCount="247">
  <si>
    <t>宝兴县人民检察院</t>
  </si>
  <si>
    <t>2017年部门预算</t>
  </si>
  <si>
    <t>报送日期：2017年01月20日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</si>
  <si>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</si>
  <si>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</si>
  <si>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</si>
  <si>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</si>
  <si>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</si>
  <si>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</si>
  <si>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</si>
  <si>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</si>
  <si>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</si>
  <si>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</si>
  <si>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</si>
  <si>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</si>
  <si>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</si>
  <si>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</si>
  <si>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</si>
  <si>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</si>
  <si>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</si>
  <si>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</si>
  <si>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</si>
  <si>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</si>
  <si>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</si>
  <si>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</si>
  <si>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</si>
  <si>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</si>
  <si>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</si>
  <si>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</si>
  <si>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</si>
  <si>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</si>
  <si>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</si>
  <si>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</si>
  <si>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</si>
  <si>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</si>
  <si>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</si>
  <si>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</si>
  <si>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</si>
  <si>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</si>
  <si>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</si>
  <si>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</si>
  <si>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</si>
  <si>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</si>
  <si>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</si>
  <si>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</si>
  <si>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</si>
  <si>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</si>
  <si>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</si>
  <si>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</si>
  <si>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</si>
  <si>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</si>
  <si>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</si>
  <si>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</si>
  <si>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</si>
  <si>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</si>
  <si>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</si>
  <si>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</si>
  <si>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</si>
  <si>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</si>
  <si>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</si>
  <si>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</si>
  <si>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</si>
  <si>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</si>
  <si>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222301</t>
  </si>
  <si>
    <t>宝兴县检察院</t>
  </si>
  <si>
    <t>204</t>
  </si>
  <si>
    <t>04</t>
  </si>
  <si>
    <t>01</t>
  </si>
  <si>
    <t xml:space="preserve">    行政运行(检察)</t>
  </si>
  <si>
    <t>02</t>
  </si>
  <si>
    <t xml:space="preserve">    一般行政管理事务(检察)</t>
  </si>
  <si>
    <t>50</t>
  </si>
  <si>
    <t xml:space="preserve">    事业运行(检察)</t>
  </si>
  <si>
    <t>208</t>
  </si>
  <si>
    <t>05</t>
  </si>
  <si>
    <t xml:space="preserve">    未归口管理的行政单位离退休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</si>
  <si>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</si>
  <si>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</si>
  <si>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</si>
  <si>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</si>
  <si>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</si>
  <si>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</si>
  <si>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</si>
  <si>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</si>
  <si>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</si>
  <si>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</si>
  <si>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</si>
  <si>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</si>
  <si>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</si>
  <si>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</si>
  <si>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</si>
  <si>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</si>
  <si>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</si>
  <si>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</si>
  <si>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</si>
  <si>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</si>
  <si>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</si>
  <si>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</si>
  <si>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</si>
  <si>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</si>
  <si>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</si>
  <si>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</si>
  <si>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</si>
  <si>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</si>
  <si>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</si>
  <si>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</si>
  <si>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</si>
  <si>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</si>
  <si>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</si>
  <si>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</si>
  <si>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</si>
  <si>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社会保障和就业支出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</si>
  <si>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</si>
  <si>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</si>
  <si>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</si>
  <si>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</si>
  <si>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</si>
  <si>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</si>
  <si>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</si>
  <si>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</si>
  <si>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</si>
  <si>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</si>
  <si>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</si>
  <si>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</si>
  <si>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</si>
  <si>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</si>
  <si>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</si>
  <si>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</si>
  <si>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</si>
  <si>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</si>
  <si>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</si>
  <si>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机关事业单位基本养老保险缴费</t>
  </si>
  <si>
    <t>绩效工资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</si>
  <si>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</si>
  <si>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</si>
  <si>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</si>
  <si>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</si>
  <si>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</si>
  <si>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</si>
  <si>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</si>
  <si>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</si>
  <si>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</si>
  <si>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</si>
  <si>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</si>
  <si>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</si>
  <si>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专用材料费</t>
  </si>
  <si>
    <t>劳务费</t>
  </si>
  <si>
    <t>工会经费</t>
  </si>
  <si>
    <t>其他商品和服务</t>
  </si>
  <si>
    <t>离休费</t>
  </si>
  <si>
    <t>退休费</t>
  </si>
  <si>
    <t>退职(役费</t>
  </si>
  <si>
    <t>住房公积金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</si>
  <si>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</si>
  <si>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</si>
  <si>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</si>
  <si>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</si>
  <si>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</si>
  <si>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</si>
  <si>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</si>
  <si>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</si>
  <si>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</si>
  <si>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</si>
  <si>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</si>
  <si>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</si>
  <si>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</si>
  <si>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</si>
  <si>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</si>
  <si>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</si>
  <si>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</si>
  <si>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</si>
  <si>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</si>
  <si>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</si>
  <si>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</si>
  <si>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</si>
  <si>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</si>
  <si>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</si>
  <si>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</si>
  <si>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</si>
  <si>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</si>
  <si>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>08</t>
  </si>
  <si>
    <t xml:space="preserve">  其他工资福利支出</t>
  </si>
  <si>
    <t xml:space="preserve">  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</si>
  <si>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</si>
  <si>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</si>
  <si>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</si>
  <si>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</si>
  <si>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</si>
  <si>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</si>
  <si>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</si>
  <si>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</si>
  <si>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</si>
  <si>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</si>
  <si>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</si>
  <si>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</si>
  <si>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</si>
  <si>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</si>
  <si>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</si>
  <si>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</si>
  <si>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</si>
  <si>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</si>
  <si>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</si>
  <si>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</si>
  <si>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</si>
  <si>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</si>
  <si>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 xml:space="preserve">  其他商品和服务</t>
  </si>
  <si>
    <t xml:space="preserve">  303</t>
  </si>
  <si>
    <t xml:space="preserve">  退休费</t>
  </si>
  <si>
    <t xml:space="preserve">  住房公积金</t>
  </si>
  <si>
    <t>样表75</t>
  </si>
  <si>
    <t>表3-2</t>
  </si>
  <si>
    <t>一般公共预算项目支出预算表</t>
  </si>
  <si>
    <t>单位名称（项目）</t>
  </si>
  <si>
    <t xml:space="preserve">    派驻看守所监察室经费</t>
  </si>
  <si>
    <t xml:space="preserve">    公务交通补贴</t>
  </si>
  <si>
    <t xml:space="preserve">    检察联络工作经费</t>
  </si>
  <si>
    <t xml:space="preserve">    加班超时补贴</t>
  </si>
  <si>
    <t xml:space="preserve">    帮助工作人员经费</t>
  </si>
  <si>
    <t xml:space="preserve">    乡镇派驻检察室经费</t>
  </si>
  <si>
    <t xml:space="preserve">    执勤津贴</t>
  </si>
  <si>
    <t xml:space="preserve">    社区矫正专项经费</t>
  </si>
  <si>
    <t xml:space="preserve">    聘用人民监督员经费</t>
  </si>
  <si>
    <t xml:space="preserve">    案件管理中心经费</t>
  </si>
  <si>
    <t xml:space="preserve">    预防职务犯罪专项工作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</si>
  <si>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</si>
  <si>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</si>
  <si>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</si>
  <si>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</si>
  <si>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</si>
  <si>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</si>
  <si>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</si>
  <si>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</si>
  <si>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</si>
  <si>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</si>
  <si>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</si>
  <si>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</si>
  <si>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</si>
  <si>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</si>
  <si>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</si>
  <si>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注：本年无此项预算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</si>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</sst>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8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" fillId="0" borderId="0">
      <alignment/>
      <protection/>
    </xf>
    <xf numFmtId="0" fontId="23" fillId="11" borderId="0" applyNumberFormat="0" applyBorder="0" applyAlignment="0" applyProtection="0"/>
    <xf numFmtId="0" fontId="25" fillId="0" borderId="1" applyNumberFormat="0" applyFill="0" applyAlignment="0" applyProtection="0"/>
    <xf numFmtId="0" fontId="2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2" applyNumberFormat="0" applyFill="0" applyAlignment="0" applyProtection="0"/>
    <xf numFmtId="0" fontId="24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1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7" borderId="5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4" borderId="0" applyNumberFormat="0" applyBorder="0" applyAlignment="0" applyProtection="0"/>
    <xf numFmtId="0" fontId="31" fillId="0" borderId="6" applyNumberFormat="0" applyFill="0" applyAlignment="0" applyProtection="0"/>
    <xf numFmtId="0" fontId="32" fillId="1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16" borderId="9" applyNumberFormat="0" applyAlignment="0" applyProtection="0"/>
    <xf numFmtId="0" fontId="38" fillId="7" borderId="4" applyNumberFormat="0" applyAlignment="0" applyProtection="0"/>
  </cellStyleXfs>
  <cellXfs count="23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2" fillId="0" borderId="15" xfId="28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5" xfId="21" applyNumberFormat="1" applyFont="1" applyFill="1" applyBorder="1" applyAlignment="1" applyProtection="1">
      <alignment vertical="center" wrapText="1"/>
      <protection/>
    </xf>
    <xf numFmtId="4" fontId="2" fillId="0" borderId="14" xfId="31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75" applyNumberFormat="1" applyFont="1" applyFill="1" applyBorder="1" applyAlignment="1" applyProtection="1">
      <alignment vertical="center" wrapText="1"/>
      <protection/>
    </xf>
    <xf numFmtId="49" fontId="2" fillId="0" borderId="15" xfId="25" applyNumberFormat="1" applyFont="1" applyFill="1" applyBorder="1" applyAlignment="1" applyProtection="1">
      <alignment vertical="center" wrapText="1"/>
      <protection/>
    </xf>
    <xf numFmtId="176" fontId="2" fillId="0" borderId="15" xfId="32" applyNumberFormat="1" applyFont="1" applyFill="1" applyBorder="1" applyAlignment="1" applyProtection="1">
      <alignment vertical="center" wrapText="1"/>
      <protection/>
    </xf>
    <xf numFmtId="49" fontId="2" fillId="0" borderId="14" xfId="74" applyNumberFormat="1" applyFont="1" applyFill="1" applyBorder="1" applyAlignment="1" applyProtection="1">
      <alignment vertical="center" wrapText="1"/>
      <protection/>
    </xf>
    <xf numFmtId="49" fontId="2" fillId="0" borderId="15" xfId="76" applyNumberFormat="1" applyFont="1" applyFill="1" applyBorder="1" applyAlignment="1" applyProtection="1">
      <alignment vertical="center" wrapText="1"/>
      <protection/>
    </xf>
    <xf numFmtId="176" fontId="2" fillId="0" borderId="14" xfId="81" applyNumberFormat="1" applyFont="1" applyFill="1" applyBorder="1" applyAlignment="1" applyProtection="1">
      <alignment vertical="center" wrapText="1"/>
      <protection/>
    </xf>
    <xf numFmtId="49" fontId="2" fillId="0" borderId="14" xfId="78" applyNumberFormat="1" applyFont="1" applyFill="1" applyBorder="1" applyAlignment="1" applyProtection="1">
      <alignment vertical="center" wrapText="1"/>
      <protection/>
    </xf>
    <xf numFmtId="49" fontId="2" fillId="0" borderId="15" xfId="80" applyNumberFormat="1" applyFont="1" applyFill="1" applyBorder="1" applyAlignment="1" applyProtection="1">
      <alignment vertical="center" wrapText="1"/>
      <protection/>
    </xf>
    <xf numFmtId="176" fontId="2" fillId="0" borderId="14" xfId="79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58" applyNumberFormat="1" applyFont="1" applyFill="1" applyBorder="1" applyAlignment="1" applyProtection="1">
      <alignment horizontal="center" vertical="center" wrapText="1"/>
      <protection/>
    </xf>
    <xf numFmtId="49" fontId="2" fillId="0" borderId="14" xfId="59" applyNumberFormat="1" applyFont="1" applyFill="1" applyBorder="1" applyAlignment="1" applyProtection="1">
      <alignment horizontal="center" vertical="center" wrapText="1"/>
      <protection/>
    </xf>
    <xf numFmtId="49" fontId="2" fillId="0" borderId="14" xfId="63" applyNumberFormat="1" applyFont="1" applyFill="1" applyBorder="1" applyAlignment="1" applyProtection="1">
      <alignment horizontal="center" vertical="center" wrapText="1"/>
      <protection/>
    </xf>
    <xf numFmtId="49" fontId="2" fillId="0" borderId="14" xfId="18" applyNumberFormat="1" applyFont="1" applyFill="1" applyBorder="1" applyAlignment="1" applyProtection="1">
      <alignment horizontal="center" vertical="center" wrapText="1"/>
      <protection/>
    </xf>
    <xf numFmtId="49" fontId="2" fillId="0" borderId="14" xfId="60" applyNumberFormat="1" applyFont="1" applyFill="1" applyBorder="1" applyAlignment="1" applyProtection="1">
      <alignment horizontal="center" vertical="center" wrapText="1"/>
      <protection/>
    </xf>
    <xf numFmtId="49" fontId="2" fillId="0" borderId="14" xfId="62" applyNumberFormat="1" applyFont="1" applyFill="1" applyBorder="1" applyAlignment="1" applyProtection="1">
      <alignment horizontal="center" vertical="center" wrapText="1"/>
      <protection/>
    </xf>
    <xf numFmtId="49" fontId="2" fillId="0" borderId="14" xfId="64" applyNumberFormat="1" applyFont="1" applyFill="1" applyBorder="1" applyAlignment="1" applyProtection="1">
      <alignment horizontal="center" vertical="center" wrapText="1"/>
      <protection/>
    </xf>
    <xf numFmtId="49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2" fillId="0" borderId="14" xfId="66" applyNumberFormat="1" applyFont="1" applyFill="1" applyBorder="1" applyAlignment="1" applyProtection="1">
      <alignment horizontal="center" vertical="center" wrapText="1"/>
      <protection/>
    </xf>
    <xf numFmtId="49" fontId="2" fillId="0" borderId="14" xfId="24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0" fontId="7" fillId="24" borderId="18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4" fontId="4" fillId="0" borderId="16" xfId="67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6" xfId="83" applyNumberFormat="1" applyFont="1" applyFill="1" applyBorder="1" applyAlignment="1" applyProtection="1">
      <alignment vertical="center"/>
      <protection/>
    </xf>
    <xf numFmtId="176" fontId="4" fillId="0" borderId="16" xfId="87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>
      <alignment vertical="center" wrapText="1"/>
    </xf>
    <xf numFmtId="176" fontId="4" fillId="0" borderId="16" xfId="88" applyNumberFormat="1" applyFont="1" applyFill="1" applyBorder="1" applyAlignment="1" applyProtection="1">
      <alignment vertical="center"/>
      <protection/>
    </xf>
    <xf numFmtId="4" fontId="4" fillId="0" borderId="15" xfId="55" applyNumberFormat="1" applyFont="1" applyFill="1" applyBorder="1" applyAlignment="1" applyProtection="1">
      <alignment vertical="center"/>
      <protection/>
    </xf>
    <xf numFmtId="176" fontId="4" fillId="0" borderId="16" xfId="43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4" fontId="2" fillId="0" borderId="14" xfId="67" applyNumberFormat="1" applyFont="1" applyFill="1" applyBorder="1" applyAlignment="1" applyProtection="1">
      <alignment vertical="center" wrapText="1"/>
      <protection/>
    </xf>
    <xf numFmtId="4" fontId="4" fillId="0" borderId="14" xfId="67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24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4" xfId="61" applyNumberFormat="1" applyFont="1" applyFill="1" applyBorder="1" applyAlignment="1" applyProtection="1">
      <alignment horizontal="center" vertical="center" wrapText="1"/>
      <protection/>
    </xf>
    <xf numFmtId="2" fontId="2" fillId="0" borderId="14" xfId="65" applyNumberFormat="1" applyFont="1" applyFill="1" applyBorder="1" applyAlignment="1" applyProtection="1">
      <alignment horizontal="center" vertical="center" wrapText="1"/>
      <protection/>
    </xf>
    <xf numFmtId="2" fontId="2" fillId="0" borderId="21" xfId="69" applyNumberFormat="1" applyFont="1" applyFill="1" applyBorder="1" applyAlignment="1" applyProtection="1">
      <alignment horizontal="center" vertical="center" wrapText="1"/>
      <protection/>
    </xf>
    <xf numFmtId="2" fontId="2" fillId="0" borderId="21" xfId="71" applyNumberFormat="1" applyFont="1" applyFill="1" applyBorder="1" applyAlignment="1" applyProtection="1">
      <alignment horizontal="center" vertical="center" wrapText="1"/>
      <protection/>
    </xf>
    <xf numFmtId="2" fontId="2" fillId="0" borderId="21" xfId="73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49" fontId="2" fillId="0" borderId="14" xfId="58" applyNumberFormat="1" applyFont="1" applyFill="1" applyBorder="1" applyAlignment="1" applyProtection="1">
      <alignment vertical="center" wrapText="1"/>
      <protection/>
    </xf>
    <xf numFmtId="49" fontId="2" fillId="0" borderId="14" xfId="59" applyNumberFormat="1" applyFont="1" applyFill="1" applyBorder="1" applyAlignment="1" applyProtection="1">
      <alignment vertical="center" wrapText="1"/>
      <protection/>
    </xf>
    <xf numFmtId="4" fontId="2" fillId="0" borderId="14" xfId="61" applyNumberFormat="1" applyFont="1" applyFill="1" applyBorder="1" applyAlignment="1" applyProtection="1">
      <alignment vertical="center" wrapText="1"/>
      <protection/>
    </xf>
    <xf numFmtId="49" fontId="2" fillId="0" borderId="14" xfId="63" applyNumberFormat="1" applyFont="1" applyFill="1" applyBorder="1" applyAlignment="1" applyProtection="1">
      <alignment vertical="center" wrapText="1"/>
      <protection/>
    </xf>
    <xf numFmtId="49" fontId="2" fillId="0" borderId="14" xfId="18" applyNumberFormat="1" applyFont="1" applyFill="1" applyBorder="1" applyAlignment="1" applyProtection="1">
      <alignment vertical="center" wrapText="1"/>
      <protection/>
    </xf>
    <xf numFmtId="4" fontId="2" fillId="0" borderId="14" xfId="65" applyNumberFormat="1" applyFont="1" applyFill="1" applyBorder="1" applyAlignment="1" applyProtection="1">
      <alignment vertical="center" wrapText="1"/>
      <protection/>
    </xf>
    <xf numFmtId="49" fontId="2" fillId="0" borderId="14" xfId="60" applyNumberFormat="1" applyFont="1" applyFill="1" applyBorder="1" applyAlignment="1" applyProtection="1">
      <alignment vertical="center" wrapText="1"/>
      <protection/>
    </xf>
    <xf numFmtId="49" fontId="2" fillId="0" borderId="14" xfId="62" applyNumberFormat="1" applyFont="1" applyFill="1" applyBorder="1" applyAlignment="1" applyProtection="1">
      <alignment vertical="center" wrapText="1"/>
      <protection/>
    </xf>
    <xf numFmtId="4" fontId="2" fillId="0" borderId="21" xfId="69" applyNumberFormat="1" applyFont="1" applyFill="1" applyBorder="1" applyAlignment="1" applyProtection="1">
      <alignment vertical="center" wrapText="1"/>
      <protection/>
    </xf>
    <xf numFmtId="49" fontId="2" fillId="0" borderId="14" xfId="64" applyNumberFormat="1" applyFont="1" applyFill="1" applyBorder="1" applyAlignment="1" applyProtection="1">
      <alignment vertical="center" wrapText="1"/>
      <protection/>
    </xf>
    <xf numFmtId="49" fontId="2" fillId="0" borderId="14" xfId="19" applyNumberFormat="1" applyFont="1" applyFill="1" applyBorder="1" applyAlignment="1" applyProtection="1">
      <alignment vertical="center" wrapText="1"/>
      <protection/>
    </xf>
    <xf numFmtId="4" fontId="2" fillId="0" borderId="21" xfId="71" applyNumberFormat="1" applyFont="1" applyFill="1" applyBorder="1" applyAlignment="1" applyProtection="1">
      <alignment vertical="center" wrapText="1"/>
      <protection/>
    </xf>
    <xf numFmtId="49" fontId="2" fillId="0" borderId="14" xfId="66" applyNumberFormat="1" applyFont="1" applyFill="1" applyBorder="1" applyAlignment="1" applyProtection="1">
      <alignment vertical="center" wrapText="1"/>
      <protection/>
    </xf>
    <xf numFmtId="49" fontId="2" fillId="0" borderId="14" xfId="24" applyNumberFormat="1" applyFont="1" applyFill="1" applyBorder="1" applyAlignment="1" applyProtection="1">
      <alignment vertical="center" wrapText="1"/>
      <protection/>
    </xf>
    <xf numFmtId="4" fontId="2" fillId="0" borderId="21" xfId="73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2" fillId="0" borderId="16" xfId="67" applyNumberFormat="1" applyFont="1" applyFill="1" applyBorder="1" applyAlignment="1" applyProtection="1">
      <alignment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76" fontId="2" fillId="0" borderId="16" xfId="83" applyNumberFormat="1" applyFont="1" applyFill="1" applyBorder="1" applyAlignment="1" applyProtection="1">
      <alignment vertical="center"/>
      <protection/>
    </xf>
    <xf numFmtId="176" fontId="4" fillId="0" borderId="16" xfId="86" applyNumberFormat="1" applyFont="1" applyFill="1" applyBorder="1" applyAlignment="1" applyProtection="1">
      <alignment vertical="center"/>
      <protection/>
    </xf>
    <xf numFmtId="0" fontId="4" fillId="0" borderId="15" xfId="85" applyFont="1" applyFill="1" applyBorder="1" applyAlignment="1">
      <alignment vertical="center"/>
      <protection/>
    </xf>
    <xf numFmtId="176" fontId="2" fillId="0" borderId="16" xfId="88" applyNumberFormat="1" applyFont="1" applyFill="1" applyBorder="1" applyAlignment="1" applyProtection="1">
      <alignment vertical="center"/>
      <protection/>
    </xf>
    <xf numFmtId="4" fontId="2" fillId="0" borderId="15" xfId="55" applyNumberFormat="1" applyFont="1" applyFill="1" applyBorder="1" applyAlignment="1" applyProtection="1">
      <alignment vertical="center"/>
      <protection/>
    </xf>
    <xf numFmtId="176" fontId="2" fillId="0" borderId="16" xfId="43" applyNumberFormat="1" applyFont="1" applyFill="1" applyBorder="1" applyAlignment="1" applyProtection="1">
      <alignment vertical="center"/>
      <protection/>
    </xf>
    <xf numFmtId="4" fontId="2" fillId="0" borderId="16" xfId="77" applyNumberFormat="1" applyFont="1" applyFill="1" applyBorder="1" applyAlignment="1" applyProtection="1">
      <alignment vertical="center" wrapText="1"/>
      <protection/>
    </xf>
    <xf numFmtId="1" fontId="17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14" xfId="82" applyNumberFormat="1" applyFont="1" applyFill="1" applyBorder="1" applyAlignment="1" applyProtection="1">
      <alignment vertical="center" wrapText="1"/>
      <protection/>
    </xf>
    <xf numFmtId="4" fontId="16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90">
    <cellStyle name="Normal" xfId="0"/>
    <cellStyle name="Comma" xfId="15"/>
    <cellStyle name="Currency" xfId="16"/>
    <cellStyle name="Comma [0]" xfId="17"/>
    <cellStyle name="常规 18" xfId="18"/>
    <cellStyle name="常规 23" xfId="19"/>
    <cellStyle name="Percent" xfId="20"/>
    <cellStyle name="常规 43" xfId="21"/>
    <cellStyle name="常规 38" xfId="22"/>
    <cellStyle name="20% - 强调文字颜色 2" xfId="23"/>
    <cellStyle name="常规 25" xfId="24"/>
    <cellStyle name="常规 30" xfId="25"/>
    <cellStyle name="标题" xfId="26"/>
    <cellStyle name="Currency [0]" xfId="27"/>
    <cellStyle name="常规 42" xfId="28"/>
    <cellStyle name="常规 37" xfId="29"/>
    <cellStyle name="20% - 强调文字颜色 1" xfId="30"/>
    <cellStyle name="常规 44" xfId="31"/>
    <cellStyle name="常规 39" xfId="32"/>
    <cellStyle name="20% - 强调文字颜色 3" xfId="33"/>
    <cellStyle name="20% - 强调文字颜色 4" xfId="34"/>
    <cellStyle name="20% - 强调文字颜色 5" xfId="35"/>
    <cellStyle name="20% - 强调文字颜色 6" xfId="36"/>
    <cellStyle name="40% - 强调文字颜色 1" xfId="37"/>
    <cellStyle name="40% - 强调文字颜色 2" xfId="38"/>
    <cellStyle name="差" xfId="39"/>
    <cellStyle name="40% - 强调文字颜色 3" xfId="40"/>
    <cellStyle name="40% - 强调文字颜色 4" xfId="41"/>
    <cellStyle name="40% - 强调文字颜色 5" xfId="42"/>
    <cellStyle name="常规 10" xfId="43"/>
    <cellStyle name="40% - 强调文字颜色 6" xfId="44"/>
    <cellStyle name="标题 3" xfId="45"/>
    <cellStyle name="60% - 强调文字颜色 1" xfId="46"/>
    <cellStyle name="标题 4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标题 1" xfId="53"/>
    <cellStyle name="标题 2" xfId="54"/>
    <cellStyle name="常规 11" xfId="55"/>
    <cellStyle name="常规 12" xfId="56"/>
    <cellStyle name="常规 13" xfId="57"/>
    <cellStyle name="常规 14" xfId="58"/>
    <cellStyle name="常规 15" xfId="59"/>
    <cellStyle name="常规 20" xfId="60"/>
    <cellStyle name="常规 16" xfId="61"/>
    <cellStyle name="常规 21" xfId="62"/>
    <cellStyle name="常规 17" xfId="63"/>
    <cellStyle name="常规 22" xfId="64"/>
    <cellStyle name="常规 19" xfId="65"/>
    <cellStyle name="常规 24" xfId="66"/>
    <cellStyle name="常规 2" xfId="67"/>
    <cellStyle name="计算" xfId="68"/>
    <cellStyle name="常规 26" xfId="69"/>
    <cellStyle name="常规 31" xfId="70"/>
    <cellStyle name="常规 27" xfId="71"/>
    <cellStyle name="常规 32" xfId="72"/>
    <cellStyle name="常规 28" xfId="73"/>
    <cellStyle name="常规 33" xfId="74"/>
    <cellStyle name="常规 29" xfId="75"/>
    <cellStyle name="常规 34" xfId="76"/>
    <cellStyle name="常规 3" xfId="77"/>
    <cellStyle name="常规 35" xfId="78"/>
    <cellStyle name="常规 40" xfId="79"/>
    <cellStyle name="常规 36" xfId="80"/>
    <cellStyle name="常规 41" xfId="81"/>
    <cellStyle name="常规 4" xfId="82"/>
    <cellStyle name="常规 5" xfId="83"/>
    <cellStyle name="注释" xfId="84"/>
    <cellStyle name="常规 6" xfId="85"/>
    <cellStyle name="常规 7" xfId="86"/>
    <cellStyle name="常规 8" xfId="87"/>
    <cellStyle name="常规 9" xfId="88"/>
    <cellStyle name="好" xfId="89"/>
    <cellStyle name="汇总" xfId="90"/>
    <cellStyle name="检查单元格" xfId="91"/>
    <cellStyle name="解释性文本" xfId="92"/>
    <cellStyle name="警告文本" xfId="93"/>
    <cellStyle name="链接单元格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29"/>
    </row>
    <row r="3" ht="63.75" customHeight="1">
      <c r="A3" s="230" t="s">
        <v>0</v>
      </c>
    </row>
    <row r="4" ht="107.25" customHeight="1">
      <c r="A4" s="231" t="s">
        <v>1</v>
      </c>
    </row>
    <row r="5" ht="409.5" customHeight="1" hidden="1">
      <c r="A5" s="232">
        <v>3.637978807091713E-12</v>
      </c>
    </row>
    <row r="6" ht="22.5">
      <c r="A6" s="233"/>
    </row>
    <row r="7" ht="57" customHeight="1">
      <c r="A7" s="233"/>
    </row>
    <row r="8" ht="78" customHeight="1"/>
    <row r="9" ht="82.5" customHeight="1">
      <c r="A9" s="234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7" sqref="E27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234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237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238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93</v>
      </c>
      <c r="F6" s="19" t="s">
        <v>40</v>
      </c>
      <c r="G6" s="19" t="s">
        <v>89</v>
      </c>
      <c r="H6" s="13" t="s">
        <v>90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 t="s">
        <v>239</v>
      </c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26" sqref="B26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240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241</v>
      </c>
      <c r="I2" s="66"/>
    </row>
    <row r="3" spans="1:9" ht="25.5" customHeight="1">
      <c r="A3" s="6" t="s">
        <v>242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237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227</v>
      </c>
      <c r="B5" s="18" t="s">
        <v>228</v>
      </c>
      <c r="C5" s="13" t="s">
        <v>229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230</v>
      </c>
      <c r="E6" s="48" t="s">
        <v>231</v>
      </c>
      <c r="F6" s="49"/>
      <c r="G6" s="49"/>
      <c r="H6" s="50" t="s">
        <v>144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232</v>
      </c>
      <c r="G7" s="54" t="s">
        <v>233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31" t="s">
        <v>239</v>
      </c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243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244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245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237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246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93</v>
      </c>
      <c r="F6" s="19" t="s">
        <v>40</v>
      </c>
      <c r="G6" s="19" t="s">
        <v>89</v>
      </c>
      <c r="H6" s="13" t="s">
        <v>90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 t="s">
        <v>239</v>
      </c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workbookViewId="0" topLeftCell="A4">
      <selection activeCell="C13" sqref="C13:D14"/>
    </sheetView>
  </sheetViews>
  <sheetFormatPr defaultColWidth="9.0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9.00390625" style="1" customWidth="1"/>
  </cols>
  <sheetData>
    <row r="1" ht="20.25" customHeight="1">
      <c r="A1" s="213" t="s">
        <v>3</v>
      </c>
    </row>
    <row r="2" spans="1:31" ht="20.25" customHeight="1">
      <c r="A2" s="130"/>
      <c r="B2" s="130"/>
      <c r="C2" s="130"/>
      <c r="D2" s="44" t="s">
        <v>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20.25" customHeight="1">
      <c r="A3" s="6" t="s">
        <v>5</v>
      </c>
      <c r="B3" s="6"/>
      <c r="C3" s="6"/>
      <c r="D3" s="6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20.25" customHeight="1">
      <c r="A4" s="131"/>
      <c r="B4" s="131"/>
      <c r="C4" s="42"/>
      <c r="D4" s="9" t="s">
        <v>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ht="25.5" customHeight="1">
      <c r="A5" s="132" t="s">
        <v>7</v>
      </c>
      <c r="B5" s="132"/>
      <c r="C5" s="132" t="s">
        <v>8</v>
      </c>
      <c r="D5" s="13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25.5" customHeight="1">
      <c r="A6" s="134" t="s">
        <v>9</v>
      </c>
      <c r="B6" s="134" t="s">
        <v>10</v>
      </c>
      <c r="C6" s="134" t="s">
        <v>9</v>
      </c>
      <c r="D6" s="214" t="s">
        <v>11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25.5" customHeight="1">
      <c r="A7" s="153" t="s">
        <v>12</v>
      </c>
      <c r="B7" s="215">
        <v>354.83</v>
      </c>
      <c r="C7" s="153" t="s">
        <v>13</v>
      </c>
      <c r="D7" s="14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25.5" customHeight="1">
      <c r="A8" s="153" t="s">
        <v>14</v>
      </c>
      <c r="B8" s="216">
        <v>0</v>
      </c>
      <c r="C8" s="153" t="s">
        <v>15</v>
      </c>
      <c r="D8" s="14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ht="25.5" customHeight="1">
      <c r="A9" s="153" t="s">
        <v>16</v>
      </c>
      <c r="B9" s="216">
        <v>0</v>
      </c>
      <c r="C9" s="153" t="s">
        <v>17</v>
      </c>
      <c r="D9" s="14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ht="25.5" customHeight="1">
      <c r="A10" s="153" t="s">
        <v>18</v>
      </c>
      <c r="B10" s="216">
        <v>0</v>
      </c>
      <c r="C10" s="153" t="s">
        <v>19</v>
      </c>
      <c r="D10" s="217">
        <v>279.9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ht="25.5" customHeight="1">
      <c r="A11" s="153" t="s">
        <v>20</v>
      </c>
      <c r="B11" s="216">
        <v>0</v>
      </c>
      <c r="C11" s="153" t="s">
        <v>21</v>
      </c>
      <c r="D11" s="218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ht="25.5" customHeight="1">
      <c r="A12" s="153" t="s">
        <v>22</v>
      </c>
      <c r="B12" s="216">
        <v>0</v>
      </c>
      <c r="C12" s="219" t="s">
        <v>23</v>
      </c>
      <c r="D12" s="146">
        <v>36.55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ht="25.5" customHeight="1">
      <c r="A13" s="153"/>
      <c r="B13" s="216"/>
      <c r="C13" s="147" t="s">
        <v>24</v>
      </c>
      <c r="D13" s="220">
        <v>16.96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ht="25.5" customHeight="1">
      <c r="A14" s="153"/>
      <c r="B14" s="216"/>
      <c r="C14" s="221" t="s">
        <v>25</v>
      </c>
      <c r="D14" s="222">
        <v>21.42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ht="25.5" customHeight="1">
      <c r="A15" s="134" t="s">
        <v>26</v>
      </c>
      <c r="B15" s="223">
        <v>354.83</v>
      </c>
      <c r="C15" s="134" t="s">
        <v>27</v>
      </c>
      <c r="D15" s="154">
        <f>SUM(D10:D14)</f>
        <v>354.83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25.5" customHeight="1">
      <c r="A16" s="153" t="s">
        <v>28</v>
      </c>
      <c r="B16" s="216"/>
      <c r="C16" s="153" t="s">
        <v>29</v>
      </c>
      <c r="D16" s="14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ht="25.5" customHeight="1">
      <c r="A17" s="153" t="s">
        <v>30</v>
      </c>
      <c r="B17" s="216"/>
      <c r="C17" s="153" t="s">
        <v>31</v>
      </c>
      <c r="D17" s="143"/>
      <c r="E17" s="163"/>
      <c r="F17" s="163"/>
      <c r="G17" s="224" t="s">
        <v>32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ht="25.5" customHeight="1">
      <c r="A18" s="153"/>
      <c r="B18" s="216"/>
      <c r="C18" s="153" t="s">
        <v>33</v>
      </c>
      <c r="D18" s="14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ht="25.5" customHeight="1">
      <c r="A19" s="153"/>
      <c r="B19" s="225"/>
      <c r="C19" s="153"/>
      <c r="D19" s="154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25.5" customHeight="1">
      <c r="A20" s="134" t="s">
        <v>34</v>
      </c>
      <c r="B20" s="226">
        <v>354.83</v>
      </c>
      <c r="C20" s="134" t="s">
        <v>35</v>
      </c>
      <c r="D20" s="154">
        <v>354.83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20.25" customHeight="1">
      <c r="A21" s="160"/>
      <c r="B21" s="227"/>
      <c r="C21" s="162"/>
      <c r="D21" s="228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</sheetData>
  <sheetProtection/>
  <mergeCells count="1">
    <mergeCell ref="A3:D3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F21" sqref="F21"/>
    </sheetView>
  </sheetViews>
  <sheetFormatPr defaultColWidth="9.0039062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9.00390625" style="1" customWidth="1"/>
  </cols>
  <sheetData>
    <row r="1" spans="1:4" ht="27" customHeight="1">
      <c r="A1" s="187" t="s">
        <v>36</v>
      </c>
      <c r="B1" s="187"/>
      <c r="C1" s="187"/>
      <c r="D1" s="187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11"/>
      <c r="T2" s="212" t="s">
        <v>37</v>
      </c>
    </row>
    <row r="3" spans="1:20" ht="19.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00"/>
      <c r="K4" s="100"/>
      <c r="L4" s="100"/>
      <c r="M4" s="100"/>
      <c r="N4" s="100"/>
      <c r="O4" s="100"/>
      <c r="P4" s="100"/>
      <c r="Q4" s="100"/>
      <c r="R4" s="100"/>
      <c r="S4" s="34"/>
      <c r="T4" s="9" t="s">
        <v>6</v>
      </c>
    </row>
    <row r="5" spans="1:20" ht="19.5" customHeight="1">
      <c r="A5" s="10" t="s">
        <v>39</v>
      </c>
      <c r="B5" s="10"/>
      <c r="C5" s="10"/>
      <c r="D5" s="11"/>
      <c r="E5" s="12"/>
      <c r="F5" s="19" t="s">
        <v>40</v>
      </c>
      <c r="G5" s="13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/>
      <c r="M5" s="104" t="s">
        <v>46</v>
      </c>
      <c r="N5" s="15" t="s">
        <v>47</v>
      </c>
      <c r="O5" s="203"/>
      <c r="P5" s="203"/>
      <c r="Q5" s="203"/>
      <c r="R5" s="203"/>
      <c r="S5" s="19" t="s">
        <v>48</v>
      </c>
      <c r="T5" s="19" t="s">
        <v>49</v>
      </c>
    </row>
    <row r="6" spans="1:20" ht="19.5" customHeight="1">
      <c r="A6" s="14" t="s">
        <v>50</v>
      </c>
      <c r="B6" s="14"/>
      <c r="C6" s="105"/>
      <c r="D6" s="18" t="s">
        <v>51</v>
      </c>
      <c r="E6" s="18" t="s">
        <v>52</v>
      </c>
      <c r="F6" s="19"/>
      <c r="G6" s="13"/>
      <c r="H6" s="19"/>
      <c r="I6" s="19"/>
      <c r="J6" s="19"/>
      <c r="K6" s="204" t="s">
        <v>53</v>
      </c>
      <c r="L6" s="19" t="s">
        <v>54</v>
      </c>
      <c r="M6" s="104"/>
      <c r="N6" s="19" t="s">
        <v>55</v>
      </c>
      <c r="O6" s="19" t="s">
        <v>56</v>
      </c>
      <c r="P6" s="19" t="s">
        <v>57</v>
      </c>
      <c r="Q6" s="19" t="s">
        <v>58</v>
      </c>
      <c r="R6" s="19" t="s">
        <v>59</v>
      </c>
      <c r="S6" s="19"/>
      <c r="T6" s="19"/>
    </row>
    <row r="7" spans="1:20" ht="30.75" customHeight="1">
      <c r="A7" s="21" t="s">
        <v>60</v>
      </c>
      <c r="B7" s="20" t="s">
        <v>61</v>
      </c>
      <c r="C7" s="22" t="s">
        <v>62</v>
      </c>
      <c r="D7" s="24"/>
      <c r="E7" s="24"/>
      <c r="F7" s="25"/>
      <c r="G7" s="26"/>
      <c r="H7" s="25"/>
      <c r="I7" s="25"/>
      <c r="J7" s="25"/>
      <c r="K7" s="205"/>
      <c r="L7" s="25"/>
      <c r="M7" s="206"/>
      <c r="N7" s="25"/>
      <c r="O7" s="25"/>
      <c r="P7" s="25"/>
      <c r="Q7" s="25"/>
      <c r="R7" s="25"/>
      <c r="S7" s="25"/>
      <c r="T7" s="25"/>
    </row>
    <row r="8" spans="1:20" ht="30.75" customHeight="1">
      <c r="A8" s="107"/>
      <c r="B8" s="108"/>
      <c r="C8" s="73"/>
      <c r="D8" s="56" t="s">
        <v>63</v>
      </c>
      <c r="E8" s="110" t="s">
        <v>64</v>
      </c>
      <c r="F8" s="111">
        <f>SUM(F9:F17)</f>
        <v>354.83000000000004</v>
      </c>
      <c r="G8" s="111"/>
      <c r="H8" s="111">
        <f>SUM(H9:H17)</f>
        <v>354.83000000000004</v>
      </c>
      <c r="I8" s="207"/>
      <c r="J8" s="111"/>
      <c r="K8" s="208"/>
      <c r="L8" s="207"/>
      <c r="M8" s="209"/>
      <c r="N8" s="210"/>
      <c r="O8" s="207"/>
      <c r="P8" s="207"/>
      <c r="Q8" s="207"/>
      <c r="R8" s="111"/>
      <c r="S8" s="210"/>
      <c r="T8" s="111"/>
    </row>
    <row r="9" spans="1:20" ht="23.25" customHeight="1">
      <c r="A9" s="188" t="s">
        <v>65</v>
      </c>
      <c r="B9" s="188" t="s">
        <v>66</v>
      </c>
      <c r="C9" s="188" t="s">
        <v>67</v>
      </c>
      <c r="D9" s="56" t="s">
        <v>63</v>
      </c>
      <c r="E9" s="189" t="s">
        <v>68</v>
      </c>
      <c r="F9" s="28">
        <f>H9</f>
        <v>243.36</v>
      </c>
      <c r="G9" s="28"/>
      <c r="H9" s="190">
        <v>243.36</v>
      </c>
      <c r="I9" s="70"/>
      <c r="J9" s="28"/>
      <c r="K9" s="29"/>
      <c r="L9" s="70"/>
      <c r="M9" s="28"/>
      <c r="N9" s="29"/>
      <c r="O9" s="70"/>
      <c r="P9" s="70"/>
      <c r="Q9" s="70"/>
      <c r="R9" s="28"/>
      <c r="S9" s="29"/>
      <c r="T9" s="28"/>
    </row>
    <row r="10" spans="1:20" ht="23.25" customHeight="1">
      <c r="A10" s="188" t="s">
        <v>65</v>
      </c>
      <c r="B10" s="188" t="s">
        <v>66</v>
      </c>
      <c r="C10" s="188" t="s">
        <v>69</v>
      </c>
      <c r="D10" s="56" t="s">
        <v>63</v>
      </c>
      <c r="E10" s="189" t="s">
        <v>70</v>
      </c>
      <c r="F10" s="28">
        <f aca="true" t="shared" si="0" ref="F10:F17">H10</f>
        <v>22.24</v>
      </c>
      <c r="G10" s="28"/>
      <c r="H10" s="190">
        <v>22.24</v>
      </c>
      <c r="I10" s="70"/>
      <c r="J10" s="28"/>
      <c r="K10" s="29"/>
      <c r="L10" s="70"/>
      <c r="M10" s="28"/>
      <c r="N10" s="29"/>
      <c r="O10" s="70"/>
      <c r="P10" s="70"/>
      <c r="Q10" s="70"/>
      <c r="R10" s="28"/>
      <c r="S10" s="29"/>
      <c r="T10" s="28"/>
    </row>
    <row r="11" spans="1:20" ht="23.25" customHeight="1">
      <c r="A11" s="188" t="s">
        <v>65</v>
      </c>
      <c r="B11" s="188" t="s">
        <v>66</v>
      </c>
      <c r="C11" s="188" t="s">
        <v>71</v>
      </c>
      <c r="D11" s="56" t="s">
        <v>63</v>
      </c>
      <c r="E11" s="189" t="s">
        <v>72</v>
      </c>
      <c r="F11" s="28">
        <f t="shared" si="0"/>
        <v>14.29</v>
      </c>
      <c r="G11" s="28"/>
      <c r="H11" s="190">
        <v>14.29</v>
      </c>
      <c r="I11" s="70"/>
      <c r="J11" s="28"/>
      <c r="K11" s="29"/>
      <c r="L11" s="70"/>
      <c r="M11" s="28"/>
      <c r="N11" s="29"/>
      <c r="O11" s="70"/>
      <c r="P11" s="70"/>
      <c r="Q11" s="70"/>
      <c r="R11" s="28"/>
      <c r="S11" s="29"/>
      <c r="T11" s="28"/>
    </row>
    <row r="12" spans="1:20" ht="23.25" customHeight="1">
      <c r="A12" s="191" t="s">
        <v>73</v>
      </c>
      <c r="B12" s="191" t="s">
        <v>74</v>
      </c>
      <c r="C12" s="191" t="s">
        <v>66</v>
      </c>
      <c r="D12" s="56" t="s">
        <v>63</v>
      </c>
      <c r="E12" s="192" t="s">
        <v>75</v>
      </c>
      <c r="F12" s="28">
        <f t="shared" si="0"/>
        <v>0.55</v>
      </c>
      <c r="G12" s="28"/>
      <c r="H12" s="193">
        <v>0.55</v>
      </c>
      <c r="I12" s="70"/>
      <c r="J12" s="28"/>
      <c r="K12" s="29"/>
      <c r="L12" s="70"/>
      <c r="M12" s="28"/>
      <c r="N12" s="29"/>
      <c r="O12" s="70"/>
      <c r="P12" s="70"/>
      <c r="Q12" s="70"/>
      <c r="R12" s="28"/>
      <c r="S12" s="29"/>
      <c r="T12" s="28"/>
    </row>
    <row r="13" spans="1:20" ht="23.25" customHeight="1">
      <c r="A13" s="191" t="s">
        <v>73</v>
      </c>
      <c r="B13" s="191" t="s">
        <v>74</v>
      </c>
      <c r="C13" s="191" t="s">
        <v>74</v>
      </c>
      <c r="D13" s="56" t="s">
        <v>63</v>
      </c>
      <c r="E13" s="192" t="s">
        <v>76</v>
      </c>
      <c r="F13" s="28">
        <f t="shared" si="0"/>
        <v>35.71</v>
      </c>
      <c r="G13" s="28"/>
      <c r="H13" s="193">
        <v>35.71</v>
      </c>
      <c r="I13" s="70"/>
      <c r="J13" s="28"/>
      <c r="K13" s="29"/>
      <c r="L13" s="70"/>
      <c r="M13" s="28"/>
      <c r="N13" s="29"/>
      <c r="O13" s="70"/>
      <c r="P13" s="70"/>
      <c r="Q13" s="70"/>
      <c r="R13" s="28"/>
      <c r="S13" s="29"/>
      <c r="T13" s="28"/>
    </row>
    <row r="14" spans="1:20" ht="23.25" customHeight="1">
      <c r="A14" s="194" t="s">
        <v>73</v>
      </c>
      <c r="B14" s="194" t="s">
        <v>77</v>
      </c>
      <c r="C14" s="194" t="s">
        <v>67</v>
      </c>
      <c r="D14" s="56" t="s">
        <v>63</v>
      </c>
      <c r="E14" s="195" t="s">
        <v>78</v>
      </c>
      <c r="F14" s="28">
        <f t="shared" si="0"/>
        <v>0.3</v>
      </c>
      <c r="G14" s="28"/>
      <c r="H14" s="196">
        <v>0.3</v>
      </c>
      <c r="I14" s="70"/>
      <c r="J14" s="28"/>
      <c r="K14" s="29"/>
      <c r="L14" s="70"/>
      <c r="M14" s="28"/>
      <c r="N14" s="29"/>
      <c r="O14" s="70"/>
      <c r="P14" s="70"/>
      <c r="Q14" s="70"/>
      <c r="R14" s="28"/>
      <c r="S14" s="29"/>
      <c r="T14" s="28"/>
    </row>
    <row r="15" spans="1:20" ht="23.25" customHeight="1">
      <c r="A15" s="197" t="s">
        <v>79</v>
      </c>
      <c r="B15" s="197" t="s">
        <v>80</v>
      </c>
      <c r="C15" s="197" t="s">
        <v>67</v>
      </c>
      <c r="D15" s="56" t="s">
        <v>63</v>
      </c>
      <c r="E15" s="198" t="s">
        <v>81</v>
      </c>
      <c r="F15" s="28">
        <f t="shared" si="0"/>
        <v>13.39</v>
      </c>
      <c r="G15" s="28"/>
      <c r="H15" s="199">
        <v>13.39</v>
      </c>
      <c r="I15" s="70"/>
      <c r="J15" s="28"/>
      <c r="K15" s="29"/>
      <c r="L15" s="70"/>
      <c r="M15" s="28"/>
      <c r="N15" s="29"/>
      <c r="O15" s="70"/>
      <c r="P15" s="70"/>
      <c r="Q15" s="70"/>
      <c r="R15" s="28"/>
      <c r="S15" s="29"/>
      <c r="T15" s="28"/>
    </row>
    <row r="16" spans="1:20" ht="23.25" customHeight="1">
      <c r="A16" s="197" t="s">
        <v>79</v>
      </c>
      <c r="B16" s="197" t="s">
        <v>80</v>
      </c>
      <c r="C16" s="197" t="s">
        <v>82</v>
      </c>
      <c r="D16" s="56" t="s">
        <v>63</v>
      </c>
      <c r="E16" s="198" t="s">
        <v>83</v>
      </c>
      <c r="F16" s="28">
        <f t="shared" si="0"/>
        <v>3.57</v>
      </c>
      <c r="G16" s="28"/>
      <c r="H16" s="199">
        <v>3.57</v>
      </c>
      <c r="I16" s="70"/>
      <c r="J16" s="28"/>
      <c r="K16" s="29"/>
      <c r="L16" s="70"/>
      <c r="M16" s="28"/>
      <c r="N16" s="29"/>
      <c r="O16" s="70"/>
      <c r="P16" s="70"/>
      <c r="Q16" s="70"/>
      <c r="R16" s="28"/>
      <c r="S16" s="29"/>
      <c r="T16" s="28"/>
    </row>
    <row r="17" spans="1:20" ht="23.25" customHeight="1">
      <c r="A17" s="200" t="s">
        <v>84</v>
      </c>
      <c r="B17" s="200" t="s">
        <v>69</v>
      </c>
      <c r="C17" s="200" t="s">
        <v>67</v>
      </c>
      <c r="D17" s="56" t="s">
        <v>63</v>
      </c>
      <c r="E17" s="201" t="s">
        <v>85</v>
      </c>
      <c r="F17" s="28">
        <f t="shared" si="0"/>
        <v>21.42</v>
      </c>
      <c r="G17" s="28"/>
      <c r="H17" s="202">
        <v>21.42</v>
      </c>
      <c r="I17" s="70"/>
      <c r="J17" s="28"/>
      <c r="K17" s="29"/>
      <c r="L17" s="70"/>
      <c r="M17" s="28"/>
      <c r="N17" s="29"/>
      <c r="O17" s="70"/>
      <c r="P17" s="70"/>
      <c r="Q17" s="70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70"/>
      <c r="G18" s="70"/>
      <c r="H18" s="70"/>
      <c r="I18" s="70"/>
      <c r="J18" s="28"/>
      <c r="K18" s="29"/>
      <c r="L18" s="70"/>
      <c r="M18" s="28"/>
      <c r="N18" s="29"/>
      <c r="O18" s="70"/>
      <c r="P18" s="70"/>
      <c r="Q18" s="70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70"/>
      <c r="G19" s="70"/>
      <c r="H19" s="70"/>
      <c r="I19" s="70"/>
      <c r="J19" s="28"/>
      <c r="K19" s="29"/>
      <c r="L19" s="70"/>
      <c r="M19" s="28"/>
      <c r="N19" s="29"/>
      <c r="O19" s="70"/>
      <c r="P19" s="70"/>
      <c r="Q19" s="70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70"/>
      <c r="G20" s="70"/>
      <c r="H20" s="70"/>
      <c r="I20" s="70"/>
      <c r="J20" s="28"/>
      <c r="K20" s="29"/>
      <c r="L20" s="70"/>
      <c r="M20" s="28"/>
      <c r="N20" s="29"/>
      <c r="O20" s="70"/>
      <c r="P20" s="70"/>
      <c r="Q20" s="70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70"/>
      <c r="G21" s="70"/>
      <c r="H21" s="70"/>
      <c r="I21" s="70"/>
      <c r="J21" s="28"/>
      <c r="K21" s="29"/>
      <c r="L21" s="70"/>
      <c r="M21" s="28"/>
      <c r="N21" s="29"/>
      <c r="O21" s="70"/>
      <c r="P21" s="70"/>
      <c r="Q21" s="70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70"/>
      <c r="G22" s="70"/>
      <c r="H22" s="70"/>
      <c r="I22" s="70"/>
      <c r="J22" s="28"/>
      <c r="K22" s="29"/>
      <c r="L22" s="70"/>
      <c r="M22" s="28"/>
      <c r="N22" s="29"/>
      <c r="O22" s="70"/>
      <c r="P22" s="70"/>
      <c r="Q22" s="70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70"/>
      <c r="G23" s="70"/>
      <c r="H23" s="70"/>
      <c r="I23" s="70"/>
      <c r="J23" s="28"/>
      <c r="K23" s="29"/>
      <c r="L23" s="70"/>
      <c r="M23" s="28"/>
      <c r="N23" s="29"/>
      <c r="O23" s="70"/>
      <c r="P23" s="70"/>
      <c r="Q23" s="70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70"/>
      <c r="G24" s="70"/>
      <c r="H24" s="70"/>
      <c r="I24" s="70"/>
      <c r="J24" s="28"/>
      <c r="K24" s="29"/>
      <c r="L24" s="70"/>
      <c r="M24" s="28"/>
      <c r="N24" s="29"/>
      <c r="O24" s="70"/>
      <c r="P24" s="70"/>
      <c r="Q24" s="70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70"/>
      <c r="G25" s="70"/>
      <c r="H25" s="70"/>
      <c r="I25" s="70"/>
      <c r="J25" s="28"/>
      <c r="K25" s="29"/>
      <c r="L25" s="70"/>
      <c r="M25" s="28"/>
      <c r="N25" s="29"/>
      <c r="O25" s="70"/>
      <c r="P25" s="70"/>
      <c r="Q25" s="70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70"/>
      <c r="G26" s="70"/>
      <c r="H26" s="70"/>
      <c r="I26" s="70"/>
      <c r="J26" s="28"/>
      <c r="K26" s="29"/>
      <c r="L26" s="70"/>
      <c r="M26" s="28"/>
      <c r="N26" s="29"/>
      <c r="O26" s="70"/>
      <c r="P26" s="70"/>
      <c r="Q26" s="70"/>
      <c r="R26" s="28"/>
      <c r="S26" s="29"/>
      <c r="T26" s="28"/>
    </row>
    <row r="27" spans="1:20" ht="23.25" customHeight="1">
      <c r="A27" s="27"/>
      <c r="B27" s="27"/>
      <c r="C27" s="27"/>
      <c r="D27" s="27"/>
      <c r="E27" s="27"/>
      <c r="F27" s="70"/>
      <c r="G27" s="70"/>
      <c r="H27" s="70"/>
      <c r="I27" s="70"/>
      <c r="J27" s="28"/>
      <c r="K27" s="29"/>
      <c r="L27" s="70"/>
      <c r="M27" s="28"/>
      <c r="N27" s="29"/>
      <c r="O27" s="70"/>
      <c r="P27" s="70"/>
      <c r="Q27" s="70"/>
      <c r="R27" s="28"/>
      <c r="S27" s="29"/>
      <c r="T2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I18" sqref="I18"/>
    </sheetView>
  </sheetViews>
  <sheetFormatPr defaultColWidth="6.875" defaultRowHeight="12.75" customHeight="1"/>
  <cols>
    <col min="1" max="3" width="4.75390625" style="165" customWidth="1"/>
    <col min="4" max="4" width="9.125" style="165" customWidth="1"/>
    <col min="5" max="5" width="40.25390625" style="165" customWidth="1"/>
    <col min="6" max="10" width="12.75390625" style="165" customWidth="1"/>
    <col min="11" max="12" width="8.00390625" style="1" customWidth="1"/>
    <col min="13" max="16384" width="6.875" style="1" customWidth="1"/>
  </cols>
  <sheetData>
    <row r="1" spans="1:4" ht="24" customHeight="1">
      <c r="A1" s="166" t="s">
        <v>86</v>
      </c>
      <c r="B1" s="166"/>
      <c r="C1" s="166"/>
      <c r="D1" s="166"/>
    </row>
    <row r="2" spans="1:10" ht="19.5" customHeight="1">
      <c r="A2" s="167"/>
      <c r="B2" s="168"/>
      <c r="C2" s="168"/>
      <c r="D2" s="168"/>
      <c r="E2" s="168"/>
      <c r="F2" s="168"/>
      <c r="G2" s="168"/>
      <c r="H2" s="168"/>
      <c r="I2" s="168"/>
      <c r="J2" s="168" t="s">
        <v>87</v>
      </c>
    </row>
    <row r="3" spans="1:10" ht="19.5" customHeight="1">
      <c r="A3" s="6" t="s">
        <v>88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69"/>
      <c r="B4" s="169"/>
      <c r="C4" s="169"/>
      <c r="D4" s="169"/>
      <c r="E4" s="169"/>
      <c r="F4" s="168"/>
      <c r="G4" s="168"/>
      <c r="H4" s="168"/>
      <c r="I4" s="168"/>
      <c r="J4" s="167" t="s">
        <v>6</v>
      </c>
      <c r="K4" s="34"/>
      <c r="L4" s="34"/>
    </row>
    <row r="5" spans="1:12" ht="19.5" customHeight="1">
      <c r="A5" s="134" t="s">
        <v>39</v>
      </c>
      <c r="B5" s="134"/>
      <c r="C5" s="134"/>
      <c r="D5" s="134"/>
      <c r="E5" s="134"/>
      <c r="F5" s="170" t="s">
        <v>40</v>
      </c>
      <c r="G5" s="170" t="s">
        <v>89</v>
      </c>
      <c r="H5" s="171" t="s">
        <v>90</v>
      </c>
      <c r="I5" s="171" t="s">
        <v>91</v>
      </c>
      <c r="J5" s="171" t="s">
        <v>92</v>
      </c>
      <c r="K5" s="34"/>
      <c r="L5" s="34"/>
    </row>
    <row r="6" spans="1:12" ht="19.5" customHeight="1">
      <c r="A6" s="134" t="s">
        <v>50</v>
      </c>
      <c r="B6" s="134"/>
      <c r="C6" s="134"/>
      <c r="D6" s="171" t="s">
        <v>51</v>
      </c>
      <c r="E6" s="171" t="s">
        <v>93</v>
      </c>
      <c r="F6" s="170"/>
      <c r="G6" s="170"/>
      <c r="H6" s="171"/>
      <c r="I6" s="171"/>
      <c r="J6" s="171"/>
      <c r="K6" s="34"/>
      <c r="L6" s="34"/>
    </row>
    <row r="7" spans="1:12" ht="20.25" customHeight="1">
      <c r="A7" s="172" t="s">
        <v>60</v>
      </c>
      <c r="B7" s="172" t="s">
        <v>61</v>
      </c>
      <c r="C7" s="133" t="s">
        <v>62</v>
      </c>
      <c r="D7" s="171"/>
      <c r="E7" s="171"/>
      <c r="F7" s="170"/>
      <c r="G7" s="170"/>
      <c r="H7" s="171"/>
      <c r="I7" s="171"/>
      <c r="J7" s="171"/>
      <c r="K7" s="34"/>
      <c r="L7" s="34"/>
    </row>
    <row r="8" spans="1:12" s="99" customFormat="1" ht="20.25" customHeight="1">
      <c r="A8" s="173"/>
      <c r="B8" s="173"/>
      <c r="C8" s="174"/>
      <c r="D8" s="109" t="s">
        <v>63</v>
      </c>
      <c r="E8" s="175" t="s">
        <v>64</v>
      </c>
      <c r="F8" s="176">
        <f>SUM(F9:F17)</f>
        <v>354.83000000000004</v>
      </c>
      <c r="G8" s="176">
        <f>SUM(G9:G17)</f>
        <v>309.26</v>
      </c>
      <c r="H8" s="176">
        <f>SUM(H9:H17)</f>
        <v>45.56999999999999</v>
      </c>
      <c r="I8" s="19"/>
      <c r="J8" s="19"/>
      <c r="K8" s="34"/>
      <c r="L8" s="34"/>
    </row>
    <row r="9" spans="1:10" s="99" customFormat="1" ht="20.25" customHeight="1">
      <c r="A9" s="112" t="s">
        <v>65</v>
      </c>
      <c r="B9" s="112" t="s">
        <v>66</v>
      </c>
      <c r="C9" s="112" t="s">
        <v>67</v>
      </c>
      <c r="D9" s="109" t="s">
        <v>63</v>
      </c>
      <c r="E9" s="113" t="s">
        <v>68</v>
      </c>
      <c r="F9" s="177">
        <f>G9+H9</f>
        <v>243.36</v>
      </c>
      <c r="G9" s="178">
        <v>220.03</v>
      </c>
      <c r="H9" s="177">
        <v>23.33</v>
      </c>
      <c r="I9" s="186"/>
      <c r="J9" s="186"/>
    </row>
    <row r="10" spans="1:10" s="99" customFormat="1" ht="20.25" customHeight="1">
      <c r="A10" s="112" t="s">
        <v>65</v>
      </c>
      <c r="B10" s="112" t="s">
        <v>66</v>
      </c>
      <c r="C10" s="112" t="s">
        <v>69</v>
      </c>
      <c r="D10" s="109" t="s">
        <v>63</v>
      </c>
      <c r="E10" s="113" t="s">
        <v>70</v>
      </c>
      <c r="F10" s="177">
        <f aca="true" t="shared" si="0" ref="F10:F17">G10+H10</f>
        <v>22.24</v>
      </c>
      <c r="G10" s="178"/>
      <c r="H10" s="178">
        <v>22.24</v>
      </c>
      <c r="I10" s="186"/>
      <c r="J10" s="186"/>
    </row>
    <row r="11" spans="1:10" s="99" customFormat="1" ht="20.25" customHeight="1">
      <c r="A11" s="112" t="s">
        <v>65</v>
      </c>
      <c r="B11" s="112" t="s">
        <v>66</v>
      </c>
      <c r="C11" s="112" t="s">
        <v>71</v>
      </c>
      <c r="D11" s="109" t="s">
        <v>63</v>
      </c>
      <c r="E11" s="113" t="s">
        <v>72</v>
      </c>
      <c r="F11" s="177">
        <f t="shared" si="0"/>
        <v>14.29</v>
      </c>
      <c r="G11" s="178">
        <v>14.29</v>
      </c>
      <c r="H11" s="177"/>
      <c r="I11" s="186"/>
      <c r="J11" s="186"/>
    </row>
    <row r="12" spans="1:10" s="99" customFormat="1" ht="20.25" customHeight="1">
      <c r="A12" s="114" t="s">
        <v>73</v>
      </c>
      <c r="B12" s="114" t="s">
        <v>74</v>
      </c>
      <c r="C12" s="114" t="s">
        <v>66</v>
      </c>
      <c r="D12" s="109" t="s">
        <v>63</v>
      </c>
      <c r="E12" s="115" t="s">
        <v>75</v>
      </c>
      <c r="F12" s="177">
        <f t="shared" si="0"/>
        <v>0.55</v>
      </c>
      <c r="G12" s="179">
        <v>0.55</v>
      </c>
      <c r="H12" s="177"/>
      <c r="I12" s="186"/>
      <c r="J12" s="186"/>
    </row>
    <row r="13" spans="1:10" s="99" customFormat="1" ht="20.25" customHeight="1">
      <c r="A13" s="114" t="s">
        <v>73</v>
      </c>
      <c r="B13" s="114" t="s">
        <v>74</v>
      </c>
      <c r="C13" s="114" t="s">
        <v>74</v>
      </c>
      <c r="D13" s="109" t="s">
        <v>63</v>
      </c>
      <c r="E13" s="115" t="s">
        <v>76</v>
      </c>
      <c r="F13" s="177">
        <f t="shared" si="0"/>
        <v>35.71</v>
      </c>
      <c r="G13" s="179">
        <v>35.71</v>
      </c>
      <c r="H13" s="177"/>
      <c r="I13" s="186"/>
      <c r="J13" s="186"/>
    </row>
    <row r="14" spans="1:10" s="99" customFormat="1" ht="20.25" customHeight="1">
      <c r="A14" s="116" t="s">
        <v>73</v>
      </c>
      <c r="B14" s="116" t="s">
        <v>77</v>
      </c>
      <c r="C14" s="116" t="s">
        <v>67</v>
      </c>
      <c r="D14" s="109" t="s">
        <v>63</v>
      </c>
      <c r="E14" s="117" t="s">
        <v>78</v>
      </c>
      <c r="F14" s="177">
        <f t="shared" si="0"/>
        <v>0.3</v>
      </c>
      <c r="G14" s="180">
        <v>0.3</v>
      </c>
      <c r="H14" s="177"/>
      <c r="I14" s="186"/>
      <c r="J14" s="186"/>
    </row>
    <row r="15" spans="1:10" s="99" customFormat="1" ht="20.25" customHeight="1">
      <c r="A15" s="118" t="s">
        <v>79</v>
      </c>
      <c r="B15" s="118" t="s">
        <v>80</v>
      </c>
      <c r="C15" s="118" t="s">
        <v>67</v>
      </c>
      <c r="D15" s="109" t="s">
        <v>63</v>
      </c>
      <c r="E15" s="119" t="s">
        <v>81</v>
      </c>
      <c r="F15" s="177">
        <f t="shared" si="0"/>
        <v>13.39</v>
      </c>
      <c r="G15" s="181">
        <v>13.39</v>
      </c>
      <c r="H15" s="177"/>
      <c r="I15" s="186"/>
      <c r="J15" s="186"/>
    </row>
    <row r="16" spans="1:10" s="99" customFormat="1" ht="20.25" customHeight="1">
      <c r="A16" s="118" t="s">
        <v>79</v>
      </c>
      <c r="B16" s="118" t="s">
        <v>80</v>
      </c>
      <c r="C16" s="118" t="s">
        <v>82</v>
      </c>
      <c r="D16" s="109" t="s">
        <v>63</v>
      </c>
      <c r="E16" s="119" t="s">
        <v>83</v>
      </c>
      <c r="F16" s="177">
        <f t="shared" si="0"/>
        <v>3.57</v>
      </c>
      <c r="G16" s="181">
        <v>3.57</v>
      </c>
      <c r="H16" s="177"/>
      <c r="I16" s="186"/>
      <c r="J16" s="186"/>
    </row>
    <row r="17" spans="1:10" s="99" customFormat="1" ht="20.25" customHeight="1">
      <c r="A17" s="120" t="s">
        <v>84</v>
      </c>
      <c r="B17" s="120" t="s">
        <v>69</v>
      </c>
      <c r="C17" s="120" t="s">
        <v>67</v>
      </c>
      <c r="D17" s="109" t="s">
        <v>63</v>
      </c>
      <c r="E17" s="121" t="s">
        <v>85</v>
      </c>
      <c r="F17" s="177">
        <f t="shared" si="0"/>
        <v>21.42</v>
      </c>
      <c r="G17" s="182">
        <v>21.42</v>
      </c>
      <c r="H17" s="177"/>
      <c r="I17" s="186"/>
      <c r="J17" s="186"/>
    </row>
    <row r="18" spans="1:10" ht="20.25" customHeight="1">
      <c r="A18" s="183"/>
      <c r="B18" s="183"/>
      <c r="C18" s="183"/>
      <c r="D18" s="183"/>
      <c r="E18" s="183"/>
      <c r="F18" s="184"/>
      <c r="G18" s="183"/>
      <c r="H18" s="183"/>
      <c r="I18" s="183"/>
      <c r="J18" s="183"/>
    </row>
    <row r="19" spans="1:10" ht="20.2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</row>
    <row r="20" spans="1:10" ht="20.2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</row>
    <row r="21" spans="1:10" ht="20.2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</row>
    <row r="22" spans="1:10" ht="20.2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</row>
    <row r="23" spans="1:10" ht="20.2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</row>
    <row r="24" spans="1:10" ht="20.2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</row>
    <row r="25" spans="1:10" ht="12.7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G19" sqref="G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94</v>
      </c>
    </row>
    <row r="2" spans="1:34" ht="20.25" customHeight="1">
      <c r="A2" s="130"/>
      <c r="B2" s="130"/>
      <c r="C2" s="130"/>
      <c r="D2" s="130"/>
      <c r="E2" s="130"/>
      <c r="F2" s="130"/>
      <c r="G2" s="130"/>
      <c r="H2" s="44" t="s">
        <v>95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20.25" customHeight="1">
      <c r="A3" s="6" t="s">
        <v>96</v>
      </c>
      <c r="B3" s="6"/>
      <c r="C3" s="6"/>
      <c r="D3" s="6"/>
      <c r="E3" s="6"/>
      <c r="F3" s="6"/>
      <c r="G3" s="6"/>
      <c r="H3" s="6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ht="20.25" customHeight="1">
      <c r="A4" s="131"/>
      <c r="B4" s="131"/>
      <c r="C4" s="42"/>
      <c r="D4" s="42"/>
      <c r="E4" s="42"/>
      <c r="F4" s="42"/>
      <c r="G4" s="42"/>
      <c r="H4" s="9" t="s">
        <v>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1:34" ht="20.25" customHeight="1">
      <c r="A5" s="132" t="s">
        <v>7</v>
      </c>
      <c r="B5" s="132"/>
      <c r="C5" s="132" t="s">
        <v>8</v>
      </c>
      <c r="D5" s="132"/>
      <c r="E5" s="132"/>
      <c r="F5" s="132"/>
      <c r="G5" s="132"/>
      <c r="H5" s="13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s="129" customFormat="1" ht="37.5" customHeight="1">
      <c r="A6" s="133" t="s">
        <v>9</v>
      </c>
      <c r="B6" s="134" t="s">
        <v>10</v>
      </c>
      <c r="C6" s="133" t="s">
        <v>9</v>
      </c>
      <c r="D6" s="133" t="s">
        <v>40</v>
      </c>
      <c r="E6" s="135" t="s">
        <v>97</v>
      </c>
      <c r="F6" s="136" t="s">
        <v>98</v>
      </c>
      <c r="G6" s="133" t="s">
        <v>99</v>
      </c>
      <c r="H6" s="136" t="s">
        <v>100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</row>
    <row r="7" spans="1:34" ht="24.75" customHeight="1">
      <c r="A7" s="137" t="s">
        <v>101</v>
      </c>
      <c r="B7" s="138">
        <v>354.83</v>
      </c>
      <c r="C7" s="139" t="s">
        <v>102</v>
      </c>
      <c r="D7" s="140"/>
      <c r="E7" s="140"/>
      <c r="F7" s="140"/>
      <c r="G7" s="140"/>
      <c r="H7" s="140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37" t="s">
        <v>103</v>
      </c>
      <c r="B8" s="138">
        <v>354.83</v>
      </c>
      <c r="C8" s="139" t="s">
        <v>104</v>
      </c>
      <c r="D8" s="141"/>
      <c r="E8" s="142"/>
      <c r="F8" s="142"/>
      <c r="G8" s="142"/>
      <c r="H8" s="140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ht="24.75" customHeight="1">
      <c r="A9" s="137" t="s">
        <v>105</v>
      </c>
      <c r="B9" s="140"/>
      <c r="C9" s="139" t="s">
        <v>106</v>
      </c>
      <c r="D9" s="141"/>
      <c r="E9" s="142"/>
      <c r="F9" s="142"/>
      <c r="G9" s="142"/>
      <c r="H9" s="140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ht="24.75" customHeight="1">
      <c r="A10" s="137" t="s">
        <v>107</v>
      </c>
      <c r="B10" s="143"/>
      <c r="C10" s="139" t="s">
        <v>108</v>
      </c>
      <c r="D10" s="141"/>
      <c r="E10" s="142"/>
      <c r="F10" s="142"/>
      <c r="G10" s="142"/>
      <c r="H10" s="140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24.75" customHeight="1">
      <c r="A11" s="137" t="s">
        <v>109</v>
      </c>
      <c r="B11" s="144"/>
      <c r="C11" s="139" t="s">
        <v>110</v>
      </c>
      <c r="D11" s="141">
        <f>E11</f>
        <v>279.9</v>
      </c>
      <c r="E11" s="145">
        <v>279.9</v>
      </c>
      <c r="F11" s="142"/>
      <c r="G11" s="142"/>
      <c r="H11" s="140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24.75" customHeight="1">
      <c r="A12" s="137" t="s">
        <v>103</v>
      </c>
      <c r="B12" s="140"/>
      <c r="C12" s="139" t="s">
        <v>111</v>
      </c>
      <c r="D12" s="141">
        <f>E12</f>
        <v>36.55</v>
      </c>
      <c r="E12" s="146">
        <v>36.55</v>
      </c>
      <c r="F12" s="142"/>
      <c r="G12" s="142"/>
      <c r="H12" s="140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24.75" customHeight="1">
      <c r="A13" s="137" t="s">
        <v>105</v>
      </c>
      <c r="B13" s="140"/>
      <c r="C13" s="147" t="s">
        <v>24</v>
      </c>
      <c r="D13" s="148">
        <v>16.96</v>
      </c>
      <c r="E13" s="142">
        <v>16.96</v>
      </c>
      <c r="F13" s="142"/>
      <c r="G13" s="142"/>
      <c r="H13" s="140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ht="24.75" customHeight="1">
      <c r="A14" s="137" t="s">
        <v>107</v>
      </c>
      <c r="B14" s="140"/>
      <c r="C14" s="149" t="s">
        <v>25</v>
      </c>
      <c r="D14" s="150">
        <v>21.42</v>
      </c>
      <c r="E14" s="142">
        <v>21.42</v>
      </c>
      <c r="F14" s="142"/>
      <c r="G14" s="142"/>
      <c r="H14" s="140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24.75" customHeight="1">
      <c r="A15" s="137" t="s">
        <v>112</v>
      </c>
      <c r="B15" s="143"/>
      <c r="C15" s="139"/>
      <c r="D15" s="141"/>
      <c r="E15" s="142"/>
      <c r="F15" s="142"/>
      <c r="G15" s="142"/>
      <c r="H15" s="140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24.75" customHeight="1">
      <c r="A16" s="151"/>
      <c r="B16" s="152"/>
      <c r="C16" s="153"/>
      <c r="D16" s="141"/>
      <c r="E16" s="143"/>
      <c r="F16" s="143"/>
      <c r="G16" s="143"/>
      <c r="H16" s="14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24.75" customHeight="1">
      <c r="A17" s="134"/>
      <c r="B17" s="154"/>
      <c r="C17" s="134"/>
      <c r="D17" s="154"/>
      <c r="E17" s="154"/>
      <c r="F17" s="154"/>
      <c r="G17" s="154"/>
      <c r="H17" s="154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24.75" customHeight="1">
      <c r="A18" s="153"/>
      <c r="B18" s="143"/>
      <c r="C18" s="153" t="s">
        <v>113</v>
      </c>
      <c r="D18" s="141"/>
      <c r="E18" s="155"/>
      <c r="F18" s="155"/>
      <c r="G18" s="155"/>
      <c r="H18" s="14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24.75" customHeight="1">
      <c r="A19" s="153"/>
      <c r="B19" s="156"/>
      <c r="C19" s="153"/>
      <c r="D19" s="154"/>
      <c r="E19" s="157"/>
      <c r="F19" s="157"/>
      <c r="G19" s="157"/>
      <c r="H19" s="157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20.25" customHeight="1">
      <c r="A20" s="134" t="s">
        <v>34</v>
      </c>
      <c r="B20" s="158">
        <v>354.83</v>
      </c>
      <c r="C20" s="134" t="s">
        <v>35</v>
      </c>
      <c r="D20" s="159">
        <v>354.83</v>
      </c>
      <c r="E20" s="159">
        <v>354.83</v>
      </c>
      <c r="F20" s="154"/>
      <c r="G20" s="154"/>
      <c r="H20" s="154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20.25" customHeight="1">
      <c r="A21" s="160"/>
      <c r="B21" s="161"/>
      <c r="C21" s="162"/>
      <c r="D21" s="162"/>
      <c r="E21" s="162"/>
      <c r="F21" s="162"/>
      <c r="G21" s="162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"/>
  <sheetViews>
    <sheetView workbookViewId="0" topLeftCell="A1">
      <selection activeCell="E12" sqref="E12"/>
    </sheetView>
  </sheetViews>
  <sheetFormatPr defaultColWidth="6.875" defaultRowHeight="12.75" customHeight="1"/>
  <cols>
    <col min="1" max="1" width="7.375" style="1" customWidth="1"/>
    <col min="2" max="2" width="7.875" style="1" customWidth="1"/>
    <col min="3" max="3" width="4.50390625" style="1" customWidth="1"/>
    <col min="4" max="4" width="14.375" style="1" customWidth="1"/>
    <col min="5" max="5" width="24.125" style="1" customWidth="1"/>
    <col min="6" max="39" width="8.625" style="1" customWidth="1"/>
    <col min="40" max="43" width="4.875" style="1" customWidth="1"/>
    <col min="44" max="44" width="5.25390625" style="1" customWidth="1"/>
    <col min="45" max="63" width="4.50390625" style="1" customWidth="1"/>
    <col min="64" max="64" width="8.00390625" style="1" customWidth="1"/>
    <col min="65" max="201" width="6.875" style="1" customWidth="1"/>
    <col min="202" max="16384" width="6.875" style="1" customWidth="1"/>
  </cols>
  <sheetData>
    <row r="1" spans="1:9" ht="30" customHeight="1">
      <c r="A1" s="79" t="s">
        <v>114</v>
      </c>
      <c r="B1" s="79"/>
      <c r="C1" s="79"/>
      <c r="D1" s="79"/>
      <c r="F1" s="79"/>
      <c r="G1" s="79"/>
      <c r="H1" s="79"/>
      <c r="I1" s="79"/>
    </row>
    <row r="2" ht="12.75" customHeight="1">
      <c r="BK2" s="1" t="s">
        <v>115</v>
      </c>
    </row>
    <row r="3" spans="1:63" ht="19.5" customHeight="1">
      <c r="A3" s="6" t="s">
        <v>116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4" ht="19.5" customHeight="1">
      <c r="A4" s="7"/>
      <c r="B4" s="7"/>
      <c r="C4" s="7"/>
      <c r="D4" s="7"/>
      <c r="E4" s="7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9" t="s">
        <v>6</v>
      </c>
      <c r="BL4" s="34"/>
    </row>
    <row r="5" spans="1:64" ht="28.5" customHeight="1">
      <c r="A5" s="101" t="s">
        <v>39</v>
      </c>
      <c r="B5" s="102"/>
      <c r="C5" s="102"/>
      <c r="D5" s="102"/>
      <c r="E5" s="103"/>
      <c r="F5" s="18" t="s">
        <v>40</v>
      </c>
      <c r="G5" s="104" t="s">
        <v>117</v>
      </c>
      <c r="H5" s="104"/>
      <c r="I5" s="104"/>
      <c r="J5" s="104"/>
      <c r="K5" s="104"/>
      <c r="L5" s="104"/>
      <c r="M5" s="104"/>
      <c r="N5" s="104"/>
      <c r="O5" s="122" t="s">
        <v>118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6" t="s">
        <v>119</v>
      </c>
      <c r="AF5" s="126"/>
      <c r="AG5" s="126"/>
      <c r="AH5" s="126"/>
      <c r="AI5" s="126"/>
      <c r="AJ5" s="127" t="s">
        <v>120</v>
      </c>
      <c r="AK5" s="127"/>
      <c r="AL5" s="127"/>
      <c r="AM5" s="127"/>
      <c r="AN5" s="127" t="s">
        <v>121</v>
      </c>
      <c r="AO5" s="127"/>
      <c r="AP5" s="127"/>
      <c r="AQ5" s="127"/>
      <c r="AR5" s="127" t="s">
        <v>122</v>
      </c>
      <c r="AS5" s="127"/>
      <c r="AT5" s="127"/>
      <c r="AU5" s="127" t="s">
        <v>123</v>
      </c>
      <c r="AV5" s="127"/>
      <c r="AW5" s="127"/>
      <c r="AX5" s="127" t="s">
        <v>124</v>
      </c>
      <c r="AY5" s="127"/>
      <c r="AZ5" s="127"/>
      <c r="BA5" s="127"/>
      <c r="BB5" s="127"/>
      <c r="BC5" s="127" t="s">
        <v>125</v>
      </c>
      <c r="BD5" s="127"/>
      <c r="BE5" s="127"/>
      <c r="BF5" s="127"/>
      <c r="BG5" s="127"/>
      <c r="BH5" s="127" t="s">
        <v>126</v>
      </c>
      <c r="BI5" s="127"/>
      <c r="BJ5" s="127"/>
      <c r="BK5" s="127"/>
      <c r="BL5" s="34"/>
    </row>
    <row r="6" spans="1:64" ht="28.5" customHeight="1">
      <c r="A6" s="14" t="s">
        <v>50</v>
      </c>
      <c r="B6" s="14"/>
      <c r="C6" s="105"/>
      <c r="D6" s="18" t="s">
        <v>51</v>
      </c>
      <c r="E6" s="18" t="s">
        <v>52</v>
      </c>
      <c r="F6" s="19"/>
      <c r="G6" s="106" t="s">
        <v>55</v>
      </c>
      <c r="H6" s="106" t="s">
        <v>127</v>
      </c>
      <c r="I6" s="106" t="s">
        <v>128</v>
      </c>
      <c r="J6" s="106" t="s">
        <v>129</v>
      </c>
      <c r="K6" s="25" t="s">
        <v>130</v>
      </c>
      <c r="L6" s="25" t="s">
        <v>131</v>
      </c>
      <c r="M6" s="25" t="s">
        <v>132</v>
      </c>
      <c r="N6" s="106" t="s">
        <v>133</v>
      </c>
      <c r="O6" s="106" t="s">
        <v>55</v>
      </c>
      <c r="P6" s="106" t="s">
        <v>134</v>
      </c>
      <c r="Q6" s="25" t="s">
        <v>135</v>
      </c>
      <c r="R6" s="25" t="s">
        <v>136</v>
      </c>
      <c r="S6" s="25" t="s">
        <v>137</v>
      </c>
      <c r="T6" s="25" t="s">
        <v>138</v>
      </c>
      <c r="U6" s="25" t="s">
        <v>139</v>
      </c>
      <c r="V6" s="25" t="s">
        <v>140</v>
      </c>
      <c r="W6" s="25" t="s">
        <v>141</v>
      </c>
      <c r="X6" s="25" t="s">
        <v>142</v>
      </c>
      <c r="Y6" s="25" t="s">
        <v>143</v>
      </c>
      <c r="Z6" s="25" t="s">
        <v>144</v>
      </c>
      <c r="AA6" s="25" t="s">
        <v>145</v>
      </c>
      <c r="AB6" s="106" t="s">
        <v>146</v>
      </c>
      <c r="AC6" s="25" t="s">
        <v>147</v>
      </c>
      <c r="AD6" s="25" t="s">
        <v>148</v>
      </c>
      <c r="AE6" s="19" t="s">
        <v>55</v>
      </c>
      <c r="AF6" s="19" t="s">
        <v>149</v>
      </c>
      <c r="AG6" s="19" t="s">
        <v>150</v>
      </c>
      <c r="AH6" s="19" t="s">
        <v>151</v>
      </c>
      <c r="AI6" s="19" t="s">
        <v>152</v>
      </c>
      <c r="AJ6" s="19" t="s">
        <v>55</v>
      </c>
      <c r="AK6" s="19" t="s">
        <v>153</v>
      </c>
      <c r="AL6" s="19" t="s">
        <v>154</v>
      </c>
      <c r="AM6" s="19" t="s">
        <v>155</v>
      </c>
      <c r="AN6" s="19" t="s">
        <v>55</v>
      </c>
      <c r="AO6" s="19" t="s">
        <v>156</v>
      </c>
      <c r="AP6" s="19" t="s">
        <v>157</v>
      </c>
      <c r="AQ6" s="19" t="s">
        <v>155</v>
      </c>
      <c r="AR6" s="19" t="s">
        <v>55</v>
      </c>
      <c r="AS6" s="19" t="s">
        <v>158</v>
      </c>
      <c r="AT6" s="19" t="s">
        <v>159</v>
      </c>
      <c r="AU6" s="19" t="s">
        <v>55</v>
      </c>
      <c r="AV6" s="19" t="s">
        <v>160</v>
      </c>
      <c r="AW6" s="19" t="s">
        <v>161</v>
      </c>
      <c r="AX6" s="19" t="s">
        <v>55</v>
      </c>
      <c r="AY6" s="19" t="s">
        <v>162</v>
      </c>
      <c r="AZ6" s="19" t="s">
        <v>163</v>
      </c>
      <c r="BA6" s="19" t="s">
        <v>164</v>
      </c>
      <c r="BB6" s="19" t="s">
        <v>155</v>
      </c>
      <c r="BC6" s="19" t="s">
        <v>55</v>
      </c>
      <c r="BD6" s="19" t="s">
        <v>162</v>
      </c>
      <c r="BE6" s="19" t="s">
        <v>163</v>
      </c>
      <c r="BF6" s="19" t="s">
        <v>164</v>
      </c>
      <c r="BG6" s="19" t="s">
        <v>155</v>
      </c>
      <c r="BH6" s="19" t="s">
        <v>55</v>
      </c>
      <c r="BI6" s="19" t="s">
        <v>165</v>
      </c>
      <c r="BJ6" s="19" t="s">
        <v>166</v>
      </c>
      <c r="BK6" s="19" t="s">
        <v>155</v>
      </c>
      <c r="BL6" s="34"/>
    </row>
    <row r="7" spans="1:64" ht="36.75" customHeight="1">
      <c r="A7" s="21" t="s">
        <v>60</v>
      </c>
      <c r="B7" s="20" t="s">
        <v>61</v>
      </c>
      <c r="C7" s="22" t="s">
        <v>62</v>
      </c>
      <c r="D7" s="24"/>
      <c r="E7" s="24"/>
      <c r="F7" s="25"/>
      <c r="G7" s="19"/>
      <c r="H7" s="19"/>
      <c r="I7" s="19"/>
      <c r="J7" s="19"/>
      <c r="K7" s="106"/>
      <c r="L7" s="106"/>
      <c r="M7" s="106"/>
      <c r="N7" s="19"/>
      <c r="O7" s="19"/>
      <c r="P7" s="19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9"/>
      <c r="AC7" s="106"/>
      <c r="AD7" s="106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34"/>
    </row>
    <row r="8" spans="1:64" ht="36.75" customHeight="1">
      <c r="A8" s="107"/>
      <c r="B8" s="108"/>
      <c r="C8" s="73"/>
      <c r="D8" s="109" t="s">
        <v>63</v>
      </c>
      <c r="E8" s="110" t="s">
        <v>64</v>
      </c>
      <c r="F8" s="111"/>
      <c r="G8" s="19"/>
      <c r="H8" s="19"/>
      <c r="I8" s="19"/>
      <c r="J8" s="19"/>
      <c r="K8" s="124"/>
      <c r="L8" s="124"/>
      <c r="M8" s="124"/>
      <c r="N8" s="19"/>
      <c r="O8" s="19"/>
      <c r="P8" s="19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9"/>
      <c r="AC8" s="124"/>
      <c r="AD8" s="124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4"/>
    </row>
    <row r="9" spans="1:64" s="99" customFormat="1" ht="24" customHeight="1">
      <c r="A9" s="112" t="s">
        <v>65</v>
      </c>
      <c r="B9" s="112" t="s">
        <v>66</v>
      </c>
      <c r="C9" s="112" t="s">
        <v>67</v>
      </c>
      <c r="D9" s="109" t="s">
        <v>63</v>
      </c>
      <c r="E9" s="113" t="s">
        <v>68</v>
      </c>
      <c r="F9" s="28">
        <f aca="true" t="shared" si="0" ref="F9:F11">G9+O9</f>
        <v>243.36</v>
      </c>
      <c r="G9" s="28">
        <f>H9+I9+J9+K9+L9+N9</f>
        <v>173.23000000000002</v>
      </c>
      <c r="H9" s="28">
        <v>65.75</v>
      </c>
      <c r="I9" s="28">
        <v>99.32</v>
      </c>
      <c r="J9" s="28">
        <v>5.36</v>
      </c>
      <c r="K9" s="28"/>
      <c r="L9" s="28"/>
      <c r="M9" s="28"/>
      <c r="N9" s="28">
        <v>2.8</v>
      </c>
      <c r="O9" s="28">
        <f aca="true" t="shared" si="1" ref="O9:O11">P9+Q9+R9+S9+T9+U9+V9+W9+X9+Y9+Z9+AA9+AB9+AC9+AD9</f>
        <v>70.13000000000001</v>
      </c>
      <c r="P9" s="28">
        <v>30.7</v>
      </c>
      <c r="Q9" s="28">
        <v>0.3</v>
      </c>
      <c r="R9" s="28">
        <v>0.1</v>
      </c>
      <c r="S9" s="28">
        <v>1.5</v>
      </c>
      <c r="T9" s="28">
        <v>3.5</v>
      </c>
      <c r="U9" s="28">
        <v>3</v>
      </c>
      <c r="V9" s="28">
        <v>12</v>
      </c>
      <c r="W9" s="28">
        <v>2.7</v>
      </c>
      <c r="X9" s="28">
        <v>3</v>
      </c>
      <c r="Y9" s="28">
        <v>3</v>
      </c>
      <c r="Z9" s="28">
        <v>2.5</v>
      </c>
      <c r="AA9" s="28">
        <v>0.2</v>
      </c>
      <c r="AB9" s="28">
        <v>3.63</v>
      </c>
      <c r="AC9" s="28">
        <v>3.49</v>
      </c>
      <c r="AD9" s="28">
        <v>0.51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128"/>
    </row>
    <row r="10" spans="1:63" s="99" customFormat="1" ht="24" customHeight="1">
      <c r="A10" s="112" t="s">
        <v>65</v>
      </c>
      <c r="B10" s="112" t="s">
        <v>66</v>
      </c>
      <c r="C10" s="112" t="s">
        <v>69</v>
      </c>
      <c r="D10" s="109" t="s">
        <v>63</v>
      </c>
      <c r="E10" s="113" t="s">
        <v>70</v>
      </c>
      <c r="F10" s="28">
        <f t="shared" si="0"/>
        <v>22.24</v>
      </c>
      <c r="G10" s="28"/>
      <c r="H10" s="28"/>
      <c r="I10" s="28"/>
      <c r="J10" s="28"/>
      <c r="K10" s="28"/>
      <c r="L10" s="28"/>
      <c r="M10" s="28"/>
      <c r="N10" s="28"/>
      <c r="O10" s="28">
        <f t="shared" si="1"/>
        <v>22.24</v>
      </c>
      <c r="P10" s="28">
        <v>9.54</v>
      </c>
      <c r="Q10" s="28">
        <v>2.2</v>
      </c>
      <c r="R10" s="28"/>
      <c r="S10" s="28">
        <v>0.3</v>
      </c>
      <c r="T10" s="28">
        <v>0.9</v>
      </c>
      <c r="U10" s="28">
        <v>0.45</v>
      </c>
      <c r="V10" s="28">
        <v>0.5</v>
      </c>
      <c r="W10" s="28">
        <v>2</v>
      </c>
      <c r="X10" s="28">
        <v>0.35</v>
      </c>
      <c r="Y10" s="28"/>
      <c r="Z10" s="28"/>
      <c r="AA10" s="28"/>
      <c r="AB10" s="28">
        <v>6</v>
      </c>
      <c r="AC10" s="28"/>
      <c r="AD10" s="28"/>
      <c r="AE10" s="28"/>
      <c r="AF10" s="28"/>
      <c r="AG10" s="28"/>
      <c r="AH10" s="28"/>
      <c r="AI10" s="28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</row>
    <row r="11" spans="1:63" s="99" customFormat="1" ht="24" customHeight="1">
      <c r="A11" s="112" t="s">
        <v>65</v>
      </c>
      <c r="B11" s="112" t="s">
        <v>66</v>
      </c>
      <c r="C11" s="112" t="s">
        <v>71</v>
      </c>
      <c r="D11" s="109" t="s">
        <v>63</v>
      </c>
      <c r="E11" s="113" t="s">
        <v>72</v>
      </c>
      <c r="F11" s="28">
        <f t="shared" si="0"/>
        <v>14.29</v>
      </c>
      <c r="G11" s="28">
        <f>H11+I11+M11</f>
        <v>10.69</v>
      </c>
      <c r="H11" s="28">
        <v>3.88</v>
      </c>
      <c r="I11" s="28">
        <v>1.51</v>
      </c>
      <c r="J11" s="28"/>
      <c r="K11" s="28"/>
      <c r="L11" s="28"/>
      <c r="M11" s="28">
        <v>5.3</v>
      </c>
      <c r="N11" s="28"/>
      <c r="O11" s="28">
        <f t="shared" si="1"/>
        <v>3.6</v>
      </c>
      <c r="P11" s="28">
        <v>2.5</v>
      </c>
      <c r="Q11" s="28"/>
      <c r="R11" s="28"/>
      <c r="S11" s="28">
        <v>0.2</v>
      </c>
      <c r="T11" s="28">
        <v>0.3</v>
      </c>
      <c r="U11" s="28"/>
      <c r="V11" s="28"/>
      <c r="W11" s="28">
        <v>0.6</v>
      </c>
      <c r="X11" s="28"/>
      <c r="Y11" s="28"/>
      <c r="Z11" s="28"/>
      <c r="AA11" s="28"/>
      <c r="AB11" s="125"/>
      <c r="AC11" s="125"/>
      <c r="AD11" s="125"/>
      <c r="AE11" s="28"/>
      <c r="AF11" s="28"/>
      <c r="AG11" s="28"/>
      <c r="AH11" s="28"/>
      <c r="AI11" s="28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</row>
    <row r="12" spans="1:63" s="99" customFormat="1" ht="24" customHeight="1">
      <c r="A12" s="114" t="s">
        <v>73</v>
      </c>
      <c r="B12" s="114" t="s">
        <v>74</v>
      </c>
      <c r="C12" s="114" t="s">
        <v>66</v>
      </c>
      <c r="D12" s="109" t="s">
        <v>63</v>
      </c>
      <c r="E12" s="115" t="s">
        <v>75</v>
      </c>
      <c r="F12" s="28">
        <v>0.55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25"/>
      <c r="AC12" s="125"/>
      <c r="AD12" s="125"/>
      <c r="AE12" s="28">
        <v>0.55</v>
      </c>
      <c r="AF12" s="28"/>
      <c r="AG12" s="28">
        <v>0.55</v>
      </c>
      <c r="AH12" s="28"/>
      <c r="AI12" s="28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</row>
    <row r="13" spans="1:63" s="99" customFormat="1" ht="24" customHeight="1">
      <c r="A13" s="114" t="s">
        <v>73</v>
      </c>
      <c r="B13" s="114" t="s">
        <v>74</v>
      </c>
      <c r="C13" s="114" t="s">
        <v>74</v>
      </c>
      <c r="D13" s="109" t="s">
        <v>63</v>
      </c>
      <c r="E13" s="115" t="s">
        <v>76</v>
      </c>
      <c r="F13" s="28">
        <f aca="true" t="shared" si="2" ref="F13:F16">G13+O13</f>
        <v>35.71</v>
      </c>
      <c r="G13" s="28">
        <v>35.71</v>
      </c>
      <c r="H13" s="28"/>
      <c r="I13" s="28"/>
      <c r="J13" s="28"/>
      <c r="K13" s="28"/>
      <c r="L13" s="28">
        <v>35.71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25"/>
      <c r="AC13" s="125"/>
      <c r="AD13" s="125"/>
      <c r="AE13" s="28"/>
      <c r="AF13" s="28"/>
      <c r="AG13" s="28"/>
      <c r="AH13" s="28"/>
      <c r="AI13" s="28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</row>
    <row r="14" spans="1:63" s="99" customFormat="1" ht="24" customHeight="1">
      <c r="A14" s="116" t="s">
        <v>73</v>
      </c>
      <c r="B14" s="116" t="s">
        <v>77</v>
      </c>
      <c r="C14" s="116" t="s">
        <v>67</v>
      </c>
      <c r="D14" s="109" t="s">
        <v>63</v>
      </c>
      <c r="E14" s="117" t="s">
        <v>78</v>
      </c>
      <c r="F14" s="28">
        <f t="shared" si="2"/>
        <v>0.3</v>
      </c>
      <c r="G14" s="28">
        <v>0.3</v>
      </c>
      <c r="H14" s="28"/>
      <c r="I14" s="28"/>
      <c r="J14" s="28"/>
      <c r="K14" s="28">
        <v>0.3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125"/>
      <c r="AC14" s="125"/>
      <c r="AD14" s="125"/>
      <c r="AE14" s="28"/>
      <c r="AF14" s="28"/>
      <c r="AG14" s="28"/>
      <c r="AH14" s="28"/>
      <c r="AI14" s="28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</row>
    <row r="15" spans="1:63" s="99" customFormat="1" ht="24" customHeight="1">
      <c r="A15" s="118" t="s">
        <v>79</v>
      </c>
      <c r="B15" s="118" t="s">
        <v>80</v>
      </c>
      <c r="C15" s="118" t="s">
        <v>67</v>
      </c>
      <c r="D15" s="109" t="s">
        <v>63</v>
      </c>
      <c r="E15" s="119" t="s">
        <v>81</v>
      </c>
      <c r="F15" s="28">
        <f t="shared" si="2"/>
        <v>13.39</v>
      </c>
      <c r="G15" s="28">
        <v>13.39</v>
      </c>
      <c r="H15" s="28"/>
      <c r="I15" s="28"/>
      <c r="J15" s="28"/>
      <c r="K15" s="28">
        <v>13.39</v>
      </c>
      <c r="L15" s="28"/>
      <c r="M15" s="28"/>
      <c r="N15" s="28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28"/>
      <c r="AF15" s="28"/>
      <c r="AG15" s="28"/>
      <c r="AH15" s="28"/>
      <c r="AI15" s="28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</row>
    <row r="16" spans="1:63" s="99" customFormat="1" ht="24" customHeight="1">
      <c r="A16" s="118" t="s">
        <v>79</v>
      </c>
      <c r="B16" s="118" t="s">
        <v>80</v>
      </c>
      <c r="C16" s="118" t="s">
        <v>82</v>
      </c>
      <c r="D16" s="109" t="s">
        <v>63</v>
      </c>
      <c r="E16" s="119" t="s">
        <v>83</v>
      </c>
      <c r="F16" s="28">
        <f t="shared" si="2"/>
        <v>3.57</v>
      </c>
      <c r="G16" s="28">
        <v>3.57</v>
      </c>
      <c r="H16" s="28"/>
      <c r="I16" s="28"/>
      <c r="J16" s="28"/>
      <c r="K16" s="28">
        <v>3.57</v>
      </c>
      <c r="L16" s="28"/>
      <c r="M16" s="28"/>
      <c r="N16" s="28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28"/>
      <c r="AF16" s="28"/>
      <c r="AG16" s="28"/>
      <c r="AH16" s="28"/>
      <c r="AI16" s="28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</row>
    <row r="17" spans="1:63" s="99" customFormat="1" ht="24" customHeight="1">
      <c r="A17" s="120" t="s">
        <v>84</v>
      </c>
      <c r="B17" s="120" t="s">
        <v>69</v>
      </c>
      <c r="C17" s="120" t="s">
        <v>67</v>
      </c>
      <c r="D17" s="109" t="s">
        <v>63</v>
      </c>
      <c r="E17" s="121" t="s">
        <v>85</v>
      </c>
      <c r="F17" s="28">
        <v>21.42</v>
      </c>
      <c r="G17" s="28"/>
      <c r="H17" s="28"/>
      <c r="I17" s="28"/>
      <c r="J17" s="28"/>
      <c r="K17" s="28"/>
      <c r="L17" s="28"/>
      <c r="M17" s="28"/>
      <c r="N17" s="28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28">
        <v>21.42</v>
      </c>
      <c r="AF17" s="28"/>
      <c r="AG17" s="28"/>
      <c r="AH17" s="28"/>
      <c r="AI17" s="28">
        <v>21.42</v>
      </c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</row>
  </sheetData>
  <sheetProtection/>
  <mergeCells count="74">
    <mergeCell ref="A1:D1"/>
    <mergeCell ref="F1:I1"/>
    <mergeCell ref="A3:BK3"/>
    <mergeCell ref="A5:E5"/>
    <mergeCell ref="G5:N5"/>
    <mergeCell ref="O5:AB5"/>
    <mergeCell ref="AE5:AI5"/>
    <mergeCell ref="AJ5:AM5"/>
    <mergeCell ref="AN5:AQ5"/>
    <mergeCell ref="AR5:AT5"/>
    <mergeCell ref="AU5:AW5"/>
    <mergeCell ref="AX5:BB5"/>
    <mergeCell ref="BC5:BG5"/>
    <mergeCell ref="BH5:B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D51" sqref="D51"/>
    </sheetView>
  </sheetViews>
  <sheetFormatPr defaultColWidth="9.00390625" defaultRowHeight="12.75" customHeight="1"/>
  <cols>
    <col min="1" max="2" width="5.875" style="1" customWidth="1"/>
    <col min="3" max="3" width="9.75390625" style="1" customWidth="1"/>
    <col min="4" max="4" width="40.00390625" style="1" customWidth="1"/>
    <col min="5" max="7" width="17.75390625" style="1" customWidth="1"/>
    <col min="8" max="8" width="6.50390625" style="1" customWidth="1"/>
    <col min="9" max="16384" width="9.00390625" style="1" customWidth="1"/>
  </cols>
  <sheetData>
    <row r="1" spans="1:3" ht="24" customHeight="1">
      <c r="A1" s="79" t="s">
        <v>167</v>
      </c>
      <c r="B1" s="79"/>
      <c r="C1" s="79"/>
    </row>
    <row r="2" spans="1:8" ht="19.5" customHeight="1">
      <c r="A2" s="42"/>
      <c r="B2" s="42"/>
      <c r="C2" s="42"/>
      <c r="D2" s="43"/>
      <c r="E2" s="42"/>
      <c r="F2" s="42"/>
      <c r="G2" s="44" t="s">
        <v>168</v>
      </c>
      <c r="H2" s="66"/>
    </row>
    <row r="3" spans="1:8" ht="25.5" customHeight="1">
      <c r="A3" s="80" t="s">
        <v>169</v>
      </c>
      <c r="B3" s="81"/>
      <c r="C3" s="81"/>
      <c r="D3" s="81"/>
      <c r="E3" s="81"/>
      <c r="F3" s="81"/>
      <c r="G3" s="81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82" t="s">
        <v>170</v>
      </c>
      <c r="B5" s="82"/>
      <c r="C5" s="83"/>
      <c r="D5" s="83"/>
      <c r="E5" s="19" t="s">
        <v>89</v>
      </c>
      <c r="F5" s="19"/>
      <c r="G5" s="19"/>
      <c r="H5" s="66"/>
    </row>
    <row r="6" spans="1:8" ht="19.5" customHeight="1">
      <c r="A6" s="10" t="s">
        <v>50</v>
      </c>
      <c r="B6" s="84"/>
      <c r="C6" s="85" t="s">
        <v>51</v>
      </c>
      <c r="D6" s="86" t="s">
        <v>171</v>
      </c>
      <c r="E6" s="19" t="s">
        <v>40</v>
      </c>
      <c r="F6" s="13" t="s">
        <v>172</v>
      </c>
      <c r="G6" s="87" t="s">
        <v>173</v>
      </c>
      <c r="H6" s="66"/>
    </row>
    <row r="7" spans="1:8" ht="33.75" customHeight="1">
      <c r="A7" s="21" t="s">
        <v>60</v>
      </c>
      <c r="B7" s="22" t="s">
        <v>61</v>
      </c>
      <c r="C7" s="88"/>
      <c r="D7" s="89"/>
      <c r="E7" s="25"/>
      <c r="F7" s="26"/>
      <c r="G7" s="55"/>
      <c r="H7" s="66"/>
    </row>
    <row r="8" spans="1:8" ht="21.75" customHeight="1">
      <c r="A8" s="90" t="s">
        <v>174</v>
      </c>
      <c r="B8" s="90" t="s">
        <v>67</v>
      </c>
      <c r="C8" s="56"/>
      <c r="D8" s="91" t="s">
        <v>175</v>
      </c>
      <c r="E8" s="70">
        <f>F8+G8</f>
        <v>69.62</v>
      </c>
      <c r="F8" s="92">
        <v>69.62</v>
      </c>
      <c r="G8" s="28"/>
      <c r="H8" s="67"/>
    </row>
    <row r="9" spans="1:7" ht="21.75" customHeight="1">
      <c r="A9" s="90" t="s">
        <v>174</v>
      </c>
      <c r="B9" s="90" t="s">
        <v>69</v>
      </c>
      <c r="C9" s="56"/>
      <c r="D9" s="91" t="s">
        <v>176</v>
      </c>
      <c r="E9" s="70">
        <f aca="true" t="shared" si="0" ref="E9:E31">F9+G9</f>
        <v>100.84</v>
      </c>
      <c r="F9" s="92">
        <v>100.84</v>
      </c>
      <c r="G9" s="28"/>
    </row>
    <row r="10" spans="1:7" ht="21.75" customHeight="1">
      <c r="A10" s="90" t="s">
        <v>174</v>
      </c>
      <c r="B10" s="90" t="s">
        <v>82</v>
      </c>
      <c r="C10" s="56"/>
      <c r="D10" s="91" t="s">
        <v>177</v>
      </c>
      <c r="E10" s="70">
        <f t="shared" si="0"/>
        <v>5.36</v>
      </c>
      <c r="F10" s="92">
        <v>5.36</v>
      </c>
      <c r="G10" s="28"/>
    </row>
    <row r="11" spans="1:7" ht="21.75" customHeight="1">
      <c r="A11" s="90" t="s">
        <v>174</v>
      </c>
      <c r="B11" s="90" t="s">
        <v>66</v>
      </c>
      <c r="C11" s="56"/>
      <c r="D11" s="91" t="s">
        <v>130</v>
      </c>
      <c r="E11" s="70">
        <f t="shared" si="0"/>
        <v>17.26</v>
      </c>
      <c r="F11" s="70">
        <v>17.26</v>
      </c>
      <c r="G11" s="28"/>
    </row>
    <row r="12" spans="1:7" ht="21.75" customHeight="1">
      <c r="A12" s="90" t="s">
        <v>174</v>
      </c>
      <c r="B12" s="90" t="s">
        <v>178</v>
      </c>
      <c r="C12" s="56"/>
      <c r="D12" s="91" t="s">
        <v>179</v>
      </c>
      <c r="E12" s="70">
        <f t="shared" si="0"/>
        <v>5.3</v>
      </c>
      <c r="F12" s="70">
        <v>5.3</v>
      </c>
      <c r="G12" s="28"/>
    </row>
    <row r="13" spans="1:7" ht="21.75" customHeight="1">
      <c r="A13" s="90" t="s">
        <v>174</v>
      </c>
      <c r="B13" s="90" t="s">
        <v>180</v>
      </c>
      <c r="C13" s="56"/>
      <c r="D13" s="91" t="s">
        <v>131</v>
      </c>
      <c r="E13" s="70">
        <f t="shared" si="0"/>
        <v>35.71</v>
      </c>
      <c r="F13" s="70">
        <v>35.71</v>
      </c>
      <c r="G13" s="28"/>
    </row>
    <row r="14" spans="1:7" ht="21.75" customHeight="1">
      <c r="A14" s="90" t="s">
        <v>174</v>
      </c>
      <c r="B14" s="90" t="s">
        <v>77</v>
      </c>
      <c r="C14" s="56"/>
      <c r="D14" s="91" t="s">
        <v>181</v>
      </c>
      <c r="E14" s="70">
        <f t="shared" si="0"/>
        <v>2.8</v>
      </c>
      <c r="F14" s="70">
        <v>2.8</v>
      </c>
      <c r="G14" s="28"/>
    </row>
    <row r="15" spans="1:7" ht="21.75" customHeight="1">
      <c r="A15" s="93" t="s">
        <v>182</v>
      </c>
      <c r="B15" s="93" t="s">
        <v>67</v>
      </c>
      <c r="C15" s="56"/>
      <c r="D15" s="94" t="s">
        <v>183</v>
      </c>
      <c r="E15" s="70">
        <f t="shared" si="0"/>
        <v>12.5</v>
      </c>
      <c r="F15" s="70"/>
      <c r="G15" s="95">
        <v>12.5</v>
      </c>
    </row>
    <row r="16" spans="1:7" ht="21.75" customHeight="1">
      <c r="A16" s="93" t="s">
        <v>182</v>
      </c>
      <c r="B16" s="93" t="s">
        <v>69</v>
      </c>
      <c r="C16" s="56"/>
      <c r="D16" s="94" t="s">
        <v>184</v>
      </c>
      <c r="E16" s="70">
        <f t="shared" si="0"/>
        <v>0.3</v>
      </c>
      <c r="F16" s="70"/>
      <c r="G16" s="95">
        <v>0.3</v>
      </c>
    </row>
    <row r="17" spans="1:7" ht="21.75" customHeight="1">
      <c r="A17" s="93" t="s">
        <v>182</v>
      </c>
      <c r="B17" s="93" t="s">
        <v>66</v>
      </c>
      <c r="C17" s="56"/>
      <c r="D17" s="94" t="s">
        <v>185</v>
      </c>
      <c r="E17" s="70">
        <f t="shared" si="0"/>
        <v>0.1</v>
      </c>
      <c r="F17" s="70"/>
      <c r="G17" s="95">
        <v>0.1</v>
      </c>
    </row>
    <row r="18" spans="1:7" ht="21.75" customHeight="1">
      <c r="A18" s="93" t="s">
        <v>182</v>
      </c>
      <c r="B18" s="93" t="s">
        <v>74</v>
      </c>
      <c r="C18" s="56"/>
      <c r="D18" s="94" t="s">
        <v>186</v>
      </c>
      <c r="E18" s="70">
        <f t="shared" si="0"/>
        <v>1.7</v>
      </c>
      <c r="F18" s="70"/>
      <c r="G18" s="95">
        <v>1.7</v>
      </c>
    </row>
    <row r="19" spans="1:7" ht="21.75" customHeight="1">
      <c r="A19" s="93" t="s">
        <v>182</v>
      </c>
      <c r="B19" s="93" t="s">
        <v>187</v>
      </c>
      <c r="C19" s="56"/>
      <c r="D19" s="94" t="s">
        <v>188</v>
      </c>
      <c r="E19" s="70">
        <f t="shared" si="0"/>
        <v>3.8</v>
      </c>
      <c r="F19" s="70"/>
      <c r="G19" s="95">
        <v>3.8</v>
      </c>
    </row>
    <row r="20" spans="1:7" ht="21.75" customHeight="1">
      <c r="A20" s="93" t="s">
        <v>182</v>
      </c>
      <c r="B20" s="93" t="s">
        <v>178</v>
      </c>
      <c r="C20" s="56"/>
      <c r="D20" s="94" t="s">
        <v>189</v>
      </c>
      <c r="E20" s="70">
        <f t="shared" si="0"/>
        <v>3</v>
      </c>
      <c r="F20" s="70"/>
      <c r="G20" s="95">
        <v>3</v>
      </c>
    </row>
    <row r="21" spans="1:7" ht="21.75" customHeight="1">
      <c r="A21" s="93" t="s">
        <v>182</v>
      </c>
      <c r="B21" s="93" t="s">
        <v>80</v>
      </c>
      <c r="C21" s="56"/>
      <c r="D21" s="94" t="s">
        <v>190</v>
      </c>
      <c r="E21" s="70">
        <f t="shared" si="0"/>
        <v>12</v>
      </c>
      <c r="F21" s="70"/>
      <c r="G21" s="95">
        <v>12</v>
      </c>
    </row>
    <row r="22" spans="1:7" ht="21.75" customHeight="1">
      <c r="A22" s="93" t="s">
        <v>182</v>
      </c>
      <c r="B22" s="93" t="s">
        <v>191</v>
      </c>
      <c r="C22" s="56"/>
      <c r="D22" s="94" t="s">
        <v>192</v>
      </c>
      <c r="E22" s="70">
        <f t="shared" si="0"/>
        <v>3.3</v>
      </c>
      <c r="F22" s="70"/>
      <c r="G22" s="95">
        <v>3.3</v>
      </c>
    </row>
    <row r="23" spans="1:7" ht="21.75" customHeight="1">
      <c r="A23" s="93" t="s">
        <v>182</v>
      </c>
      <c r="B23" s="93" t="s">
        <v>193</v>
      </c>
      <c r="C23" s="56"/>
      <c r="D23" s="94" t="s">
        <v>194</v>
      </c>
      <c r="E23" s="70">
        <f t="shared" si="0"/>
        <v>3</v>
      </c>
      <c r="F23" s="70"/>
      <c r="G23" s="95">
        <v>3</v>
      </c>
    </row>
    <row r="24" spans="1:7" ht="21.75" customHeight="1">
      <c r="A24" s="93" t="s">
        <v>182</v>
      </c>
      <c r="B24" s="93" t="s">
        <v>195</v>
      </c>
      <c r="C24" s="56"/>
      <c r="D24" s="94" t="s">
        <v>196</v>
      </c>
      <c r="E24" s="70">
        <f t="shared" si="0"/>
        <v>3</v>
      </c>
      <c r="F24" s="70"/>
      <c r="G24" s="95">
        <v>3</v>
      </c>
    </row>
    <row r="25" spans="1:7" ht="21.75" customHeight="1">
      <c r="A25" s="93" t="s">
        <v>182</v>
      </c>
      <c r="B25" s="93" t="s">
        <v>197</v>
      </c>
      <c r="C25" s="56"/>
      <c r="D25" s="94" t="s">
        <v>198</v>
      </c>
      <c r="E25" s="70">
        <f t="shared" si="0"/>
        <v>2.5</v>
      </c>
      <c r="F25" s="70"/>
      <c r="G25" s="95">
        <v>2.5</v>
      </c>
    </row>
    <row r="26" spans="1:7" ht="21.75" customHeight="1">
      <c r="A26" s="93" t="s">
        <v>182</v>
      </c>
      <c r="B26" s="93" t="s">
        <v>199</v>
      </c>
      <c r="C26" s="56"/>
      <c r="D26" s="94" t="s">
        <v>200</v>
      </c>
      <c r="E26" s="70">
        <f t="shared" si="0"/>
        <v>0.2</v>
      </c>
      <c r="F26" s="70"/>
      <c r="G26" s="95">
        <v>0.2</v>
      </c>
    </row>
    <row r="27" spans="1:7" ht="21.75" customHeight="1">
      <c r="A27" s="93" t="s">
        <v>182</v>
      </c>
      <c r="B27" s="93" t="s">
        <v>201</v>
      </c>
      <c r="C27" s="56"/>
      <c r="D27" s="94" t="s">
        <v>202</v>
      </c>
      <c r="E27" s="70">
        <f t="shared" si="0"/>
        <v>1</v>
      </c>
      <c r="F27" s="70"/>
      <c r="G27" s="95">
        <v>1</v>
      </c>
    </row>
    <row r="28" spans="1:7" ht="21.75" customHeight="1">
      <c r="A28" s="93" t="s">
        <v>182</v>
      </c>
      <c r="B28" s="93" t="s">
        <v>203</v>
      </c>
      <c r="C28" s="56"/>
      <c r="D28" s="94" t="s">
        <v>204</v>
      </c>
      <c r="E28" s="70">
        <f t="shared" si="0"/>
        <v>3.49</v>
      </c>
      <c r="F28" s="70"/>
      <c r="G28" s="95">
        <v>3.49</v>
      </c>
    </row>
    <row r="29" spans="1:7" ht="21.75" customHeight="1">
      <c r="A29" s="93" t="s">
        <v>182</v>
      </c>
      <c r="B29" s="93" t="s">
        <v>77</v>
      </c>
      <c r="C29" s="56"/>
      <c r="D29" s="94" t="s">
        <v>205</v>
      </c>
      <c r="E29" s="70">
        <f t="shared" si="0"/>
        <v>0.51</v>
      </c>
      <c r="F29" s="70"/>
      <c r="G29" s="95">
        <v>0.51</v>
      </c>
    </row>
    <row r="30" spans="1:7" ht="21.75" customHeight="1">
      <c r="A30" s="96" t="s">
        <v>206</v>
      </c>
      <c r="B30" s="96" t="s">
        <v>69</v>
      </c>
      <c r="C30" s="56"/>
      <c r="D30" s="97" t="s">
        <v>207</v>
      </c>
      <c r="E30" s="70">
        <f t="shared" si="0"/>
        <v>0.55</v>
      </c>
      <c r="F30" s="70">
        <v>0.55</v>
      </c>
      <c r="G30" s="98"/>
    </row>
    <row r="31" spans="1:7" ht="21.75" customHeight="1">
      <c r="A31" s="96" t="s">
        <v>206</v>
      </c>
      <c r="B31" s="96" t="s">
        <v>80</v>
      </c>
      <c r="C31" s="56"/>
      <c r="D31" s="97" t="s">
        <v>208</v>
      </c>
      <c r="E31" s="70">
        <f t="shared" si="0"/>
        <v>21.42</v>
      </c>
      <c r="F31" s="70">
        <v>21.42</v>
      </c>
      <c r="G31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workbookViewId="0" topLeftCell="A1">
      <selection activeCell="E24" sqref="E24"/>
    </sheetView>
  </sheetViews>
  <sheetFormatPr defaultColWidth="9.0039062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9.00390625" style="1" customWidth="1"/>
  </cols>
  <sheetData>
    <row r="1" spans="1:3" ht="25.5" customHeight="1">
      <c r="A1" s="2" t="s">
        <v>209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210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211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50</v>
      </c>
      <c r="B5" s="15"/>
      <c r="C5" s="16"/>
      <c r="D5" s="17" t="s">
        <v>51</v>
      </c>
      <c r="E5" s="18" t="s">
        <v>212</v>
      </c>
      <c r="F5" s="1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72"/>
      <c r="B7" s="73"/>
      <c r="C7" s="74"/>
      <c r="D7" s="69" t="s">
        <v>63</v>
      </c>
      <c r="E7" s="75" t="s">
        <v>64</v>
      </c>
      <c r="F7" s="76">
        <f>SUM(F8:F18)</f>
        <v>45.57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21" customHeight="1">
      <c r="A8" s="69" t="s">
        <v>65</v>
      </c>
      <c r="B8" s="69" t="s">
        <v>66</v>
      </c>
      <c r="C8" s="69" t="s">
        <v>69</v>
      </c>
      <c r="D8" s="69" t="s">
        <v>63</v>
      </c>
      <c r="E8" s="77" t="s">
        <v>213</v>
      </c>
      <c r="F8" s="78">
        <v>3</v>
      </c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</row>
    <row r="9" spans="1:6" ht="21" customHeight="1">
      <c r="A9" s="69" t="s">
        <v>65</v>
      </c>
      <c r="B9" s="69" t="s">
        <v>66</v>
      </c>
      <c r="C9" s="69" t="s">
        <v>67</v>
      </c>
      <c r="D9" s="69" t="s">
        <v>63</v>
      </c>
      <c r="E9" s="77" t="s">
        <v>214</v>
      </c>
      <c r="F9" s="78">
        <v>20.7</v>
      </c>
    </row>
    <row r="10" spans="1:6" ht="21" customHeight="1">
      <c r="A10" s="69" t="s">
        <v>65</v>
      </c>
      <c r="B10" s="69" t="s">
        <v>66</v>
      </c>
      <c r="C10" s="69" t="s">
        <v>69</v>
      </c>
      <c r="D10" s="69" t="s">
        <v>63</v>
      </c>
      <c r="E10" s="77" t="s">
        <v>215</v>
      </c>
      <c r="F10" s="78">
        <v>3.24</v>
      </c>
    </row>
    <row r="11" spans="1:6" ht="21" customHeight="1">
      <c r="A11" s="69" t="s">
        <v>65</v>
      </c>
      <c r="B11" s="69" t="s">
        <v>66</v>
      </c>
      <c r="C11" s="69" t="s">
        <v>67</v>
      </c>
      <c r="D11" s="69" t="s">
        <v>63</v>
      </c>
      <c r="E11" s="77" t="s">
        <v>216</v>
      </c>
      <c r="F11" s="78">
        <v>1.73</v>
      </c>
    </row>
    <row r="12" spans="1:6" ht="21" customHeight="1">
      <c r="A12" s="69" t="s">
        <v>65</v>
      </c>
      <c r="B12" s="69" t="s">
        <v>66</v>
      </c>
      <c r="C12" s="69" t="s">
        <v>69</v>
      </c>
      <c r="D12" s="69" t="s">
        <v>63</v>
      </c>
      <c r="E12" s="77" t="s">
        <v>217</v>
      </c>
      <c r="F12" s="78">
        <v>6</v>
      </c>
    </row>
    <row r="13" spans="1:6" ht="21" customHeight="1">
      <c r="A13" s="69" t="s">
        <v>65</v>
      </c>
      <c r="B13" s="69" t="s">
        <v>66</v>
      </c>
      <c r="C13" s="69" t="s">
        <v>69</v>
      </c>
      <c r="D13" s="69" t="s">
        <v>63</v>
      </c>
      <c r="E13" s="77" t="s">
        <v>218</v>
      </c>
      <c r="F13" s="78">
        <v>3</v>
      </c>
    </row>
    <row r="14" spans="1:6" ht="21" customHeight="1">
      <c r="A14" s="69" t="s">
        <v>65</v>
      </c>
      <c r="B14" s="69" t="s">
        <v>66</v>
      </c>
      <c r="C14" s="69" t="s">
        <v>67</v>
      </c>
      <c r="D14" s="69" t="s">
        <v>63</v>
      </c>
      <c r="E14" s="77" t="s">
        <v>219</v>
      </c>
      <c r="F14" s="78">
        <v>0.9</v>
      </c>
    </row>
    <row r="15" spans="1:6" ht="21" customHeight="1">
      <c r="A15" s="69" t="s">
        <v>65</v>
      </c>
      <c r="B15" s="69" t="s">
        <v>66</v>
      </c>
      <c r="C15" s="69" t="s">
        <v>69</v>
      </c>
      <c r="D15" s="69" t="s">
        <v>63</v>
      </c>
      <c r="E15" s="77" t="s">
        <v>220</v>
      </c>
      <c r="F15" s="78">
        <v>1</v>
      </c>
    </row>
    <row r="16" spans="1:6" ht="21" customHeight="1">
      <c r="A16" s="69" t="s">
        <v>65</v>
      </c>
      <c r="B16" s="69" t="s">
        <v>66</v>
      </c>
      <c r="C16" s="69" t="s">
        <v>69</v>
      </c>
      <c r="D16" s="69" t="s">
        <v>63</v>
      </c>
      <c r="E16" s="77" t="s">
        <v>221</v>
      </c>
      <c r="F16" s="78">
        <v>1</v>
      </c>
    </row>
    <row r="17" spans="1:6" ht="21" customHeight="1">
      <c r="A17" s="69" t="s">
        <v>65</v>
      </c>
      <c r="B17" s="69" t="s">
        <v>66</v>
      </c>
      <c r="C17" s="69" t="s">
        <v>69</v>
      </c>
      <c r="D17" s="69" t="s">
        <v>63</v>
      </c>
      <c r="E17" s="77" t="s">
        <v>222</v>
      </c>
      <c r="F17" s="78">
        <v>3</v>
      </c>
    </row>
    <row r="18" spans="1:6" ht="21" customHeight="1">
      <c r="A18" s="69" t="s">
        <v>65</v>
      </c>
      <c r="B18" s="69" t="s">
        <v>66</v>
      </c>
      <c r="C18" s="69" t="s">
        <v>69</v>
      </c>
      <c r="D18" s="69" t="s">
        <v>63</v>
      </c>
      <c r="E18" s="77" t="s">
        <v>223</v>
      </c>
      <c r="F18" s="78">
        <v>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9" sqref="C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224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225</v>
      </c>
      <c r="I2" s="66"/>
    </row>
    <row r="3" spans="1:9" ht="25.5" customHeight="1">
      <c r="A3" s="6" t="s">
        <v>226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227</v>
      </c>
      <c r="B5" s="18" t="s">
        <v>228</v>
      </c>
      <c r="C5" s="13" t="s">
        <v>229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230</v>
      </c>
      <c r="E6" s="48" t="s">
        <v>231</v>
      </c>
      <c r="F6" s="49"/>
      <c r="G6" s="49"/>
      <c r="H6" s="50" t="s">
        <v>144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232</v>
      </c>
      <c r="G7" s="54" t="s">
        <v>233</v>
      </c>
      <c r="H7" s="55"/>
      <c r="I7" s="66"/>
    </row>
    <row r="8" spans="1:9" ht="19.5" customHeight="1">
      <c r="A8" s="69" t="s">
        <v>63</v>
      </c>
      <c r="B8" s="56" t="s">
        <v>0</v>
      </c>
      <c r="C8" s="29">
        <v>2.5</v>
      </c>
      <c r="D8" s="70"/>
      <c r="E8" s="70"/>
      <c r="F8" s="70"/>
      <c r="G8" s="28"/>
      <c r="H8" s="71">
        <v>2.5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2017-04-01T03:30:42Z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